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480" yWindow="660" windowWidth="28275" windowHeight="12015"/>
  </bookViews>
  <sheets>
    <sheet name="Munka2" sheetId="4" r:id="rId1"/>
  </sheets>
  <calcPr calcId="162913"/>
</workbook>
</file>

<file path=xl/calcChain.xml><?xml version="1.0" encoding="utf-8"?>
<calcChain xmlns="http://schemas.openxmlformats.org/spreadsheetml/2006/main">
  <c r="O4" i="4" l="1"/>
  <c r="O5" i="4"/>
  <c r="O6" i="4"/>
  <c r="O8" i="4"/>
  <c r="O9" i="4"/>
  <c r="O11" i="4"/>
  <c r="O12" i="4"/>
  <c r="O14" i="4"/>
  <c r="O15" i="4"/>
  <c r="O17" i="4"/>
  <c r="O18" i="4"/>
  <c r="O22" i="4"/>
  <c r="O23" i="4"/>
  <c r="O2" i="4"/>
  <c r="Z22" i="4"/>
  <c r="Z23" i="4"/>
  <c r="Z3" i="4"/>
  <c r="U4" i="4"/>
  <c r="Z4" i="4" s="1"/>
  <c r="U5" i="4"/>
  <c r="Z5" i="4" s="1"/>
  <c r="U6" i="4"/>
  <c r="Z6" i="4" s="1"/>
  <c r="U8" i="4"/>
  <c r="Z8" i="4" s="1"/>
  <c r="U9" i="4"/>
  <c r="Z9" i="4" s="1"/>
  <c r="U11" i="4"/>
  <c r="Z11" i="4" s="1"/>
  <c r="U12" i="4"/>
  <c r="Z12" i="4" s="1"/>
  <c r="U14" i="4"/>
  <c r="Z14" i="4" s="1"/>
  <c r="U15" i="4"/>
  <c r="Z15" i="4" s="1"/>
  <c r="U17" i="4"/>
  <c r="Z17" i="4" s="1"/>
  <c r="U18" i="4"/>
  <c r="Z18" i="4" s="1"/>
  <c r="U2" i="4"/>
  <c r="Z2" i="4" s="1"/>
  <c r="K19" i="4" l="1"/>
  <c r="K8" i="4"/>
  <c r="K6" i="4"/>
  <c r="K17" i="4" l="1"/>
  <c r="K18" i="4"/>
  <c r="K9" i="4"/>
  <c r="K4" i="4"/>
  <c r="K16" i="4"/>
  <c r="K14" i="4"/>
  <c r="K13" i="4"/>
  <c r="K12" i="4"/>
  <c r="K7" i="4"/>
  <c r="K5" i="4"/>
  <c r="K15" i="4"/>
  <c r="K10" i="4"/>
  <c r="K11" i="4"/>
</calcChain>
</file>

<file path=xl/sharedStrings.xml><?xml version="1.0" encoding="utf-8"?>
<sst xmlns="http://schemas.openxmlformats.org/spreadsheetml/2006/main" count="111" uniqueCount="61">
  <si>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</si>
  <si>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</si>
  <si>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</si>
  <si>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</si>
  <si>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</si>
  <si>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</si>
  <si>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</si>
  <si>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</si>
  <si>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</si>
  <si>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</si>
  <si>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</si>
  <si>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</si>
  <si>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</si>
  <si>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</si>
  <si>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</si>
  <si>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</si>
  <si>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</si>
  <si>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</si>
  <si>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</si>
  <si>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</si>
  <si>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</si>
  <si>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</si>
  <si>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</si>
  <si>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</si>
  <si>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</si>
  <si>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</si>
  <si>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</si>
  <si>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</si>
  <si>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</si>
  <si>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</si>
  <si>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</si>
  <si>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</si>
  <si>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</si>
  <si>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</si>
  <si>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</si>
  <si>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</si>
  <si>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</si>
  <si>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</si>
  <si>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</si>
  <si>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</si>
  <si>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</si>
  <si>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</si>
  <si>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</si>
  <si>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</si>
  <si>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</si>
  <si>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</si>
  <si>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</si>
  <si>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r>
      <t xml:space="preserve">2022.  október </t>
    </r>
    <r>
      <rPr>
        <b/>
        <i/>
        <sz val="8"/>
        <rFont val="Arial"/>
        <family val="2"/>
        <charset val="238"/>
      </rPr>
      <t>emelt jogcím</t>
    </r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</si>
  <si>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</si>
  <si>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</si>
  <si>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</si>
  <si>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</si>
  <si>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</si>
  <si>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</si>
  <si>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</si>
  <si>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r>
      <t xml:space="preserve">2022. december </t>
    </r>
    <r>
      <rPr>
        <b/>
        <i/>
        <sz val="8"/>
        <rFont val="Arial"/>
        <family val="2"/>
        <charset val="238"/>
      </rPr>
      <t>emelt jogcím</t>
    </r>
  </si>
  <si>
    <r>
      <t xml:space="preserve">2022.  november </t>
    </r>
    <r>
      <rPr>
        <b/>
        <i/>
        <sz val="8"/>
        <rFont val="Arial"/>
        <family val="2"/>
        <charset val="238"/>
      </rPr>
      <t>emelt jogcím</t>
    </r>
  </si>
  <si>
    <r>
      <t xml:space="preserve">2022.  szeptember </t>
    </r>
    <r>
      <rPr>
        <b/>
        <i/>
        <sz val="8"/>
        <rFont val="Arial"/>
        <family val="2"/>
        <charset val="238"/>
      </rPr>
      <t>emelt jogcím</t>
    </r>
  </si>
  <si>
    <t>OEP_EUB várható április 1</t>
  </si>
  <si>
    <t>EUEM_TERDIJ várható  április. 1</t>
  </si>
  <si>
    <t>4/b1,  4/b2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</si>
</sst>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sz val="11"/>
      <color rgb="FF9C65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  <font>
      <b/>
      <i/>
      <sz val="11"/>
      <color theme="0" tint="-0.34998626667073579"/>
      <name val="Calibri"/>
      <family val="2"/>
      <charset val="238"/>
      <scheme val="minor"/>
    </font>
    <font>
      <b/>
      <i/>
      <sz val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4" fillId="2" borderId="1" xfId="3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8" fillId="0" borderId="0" xfId="0" applyFont="1"/>
    <xf numFmtId="0" fontId="8" fillId="0" borderId="0" xfId="0" applyFont="1" applyFill="1"/>
    <xf numFmtId="0" fontId="9" fillId="0" borderId="0" xfId="0" applyFont="1"/>
    <xf numFmtId="0" fontId="9" fillId="0" borderId="0" xfId="0" applyFont="1" applyFill="1"/>
    <xf numFmtId="165" fontId="10" fillId="0" borderId="0" xfId="1" applyNumberFormat="1" applyFont="1" applyBorder="1"/>
    <xf numFmtId="0" fontId="0" fillId="0" borderId="0" xfId="0" applyFont="1" applyBorder="1"/>
    <xf numFmtId="0" fontId="10" fillId="0" borderId="0" xfId="0" applyFont="1"/>
    <xf numFmtId="0" fontId="13" fillId="0" borderId="0" xfId="0" applyFont="1"/>
    <xf numFmtId="165" fontId="9" fillId="0" borderId="0" xfId="0" applyNumberFormat="1" applyFont="1" applyFill="1"/>
    <xf numFmtId="10" fontId="10" fillId="0" borderId="0" xfId="2" applyNumberFormat="1" applyFont="1" applyBorder="1"/>
    <xf numFmtId="0" fontId="10" fillId="0" borderId="0" xfId="2" applyNumberFormat="1" applyFont="1" applyBorder="1"/>
    <xf numFmtId="2" fontId="12" fillId="4" borderId="0" xfId="7" applyNumberFormat="1" applyBorder="1"/>
    <xf numFmtId="0" fontId="10" fillId="0" borderId="0" xfId="0" applyFont="1" applyFill="1"/>
    <xf numFmtId="10" fontId="2" fillId="0" borderId="0" xfId="2" applyNumberFormat="1" applyFont="1" applyBorder="1"/>
    <xf numFmtId="2" fontId="14" fillId="4" borderId="0" xfId="7" applyNumberFormat="1" applyFont="1" applyBorder="1"/>
    <xf numFmtId="0" fontId="0" fillId="0" borderId="0" xfId="0" applyFont="1"/>
    <xf numFmtId="10" fontId="1" fillId="0" borderId="0" xfId="2" applyNumberFormat="1" applyFont="1" applyBorder="1"/>
    <xf numFmtId="0" fontId="0" fillId="0" borderId="0" xfId="0" applyFont="1" applyFill="1"/>
    <xf numFmtId="10" fontId="8" fillId="0" borderId="0" xfId="2" applyNumberFormat="1" applyFont="1" applyBorder="1"/>
    <xf numFmtId="0" fontId="8" fillId="0" borderId="0" xfId="2" applyNumberFormat="1" applyFont="1" applyBorder="1"/>
    <xf numFmtId="2" fontId="12" fillId="4" borderId="0" xfId="7" applyNumberFormat="1" applyFont="1" applyBorder="1"/>
    <xf numFmtId="0" fontId="15" fillId="0" borderId="0" xfId="0" applyFont="1"/>
    <xf numFmtId="0" fontId="15" fillId="0" borderId="0" xfId="0" applyFont="1" applyFill="1"/>
    <xf numFmtId="0" fontId="16" fillId="0" borderId="0" xfId="0" applyFont="1"/>
    <xf numFmtId="0" fontId="17" fillId="0" borderId="0" xfId="0" applyFont="1"/>
    <xf numFmtId="0" fontId="9" fillId="0" borderId="0" xfId="2" applyNumberFormat="1" applyFont="1" applyBorder="1"/>
    <xf numFmtId="2" fontId="13" fillId="4" borderId="0" xfId="7" applyNumberFormat="1" applyFont="1" applyBorder="1"/>
    <xf numFmtId="0" fontId="17" fillId="0" borderId="0" xfId="0" applyFont="1" applyFill="1"/>
    <xf numFmtId="0" fontId="18" fillId="0" borderId="0" xfId="0" applyFont="1" applyFill="1"/>
    <xf numFmtId="10" fontId="18" fillId="0" borderId="0" xfId="2" applyNumberFormat="1" applyFont="1" applyFill="1" applyBorder="1"/>
    <xf numFmtId="165" fontId="5" fillId="2" borderId="1" xfId="8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12" fillId="4" borderId="1" xfId="7" applyBorder="1" applyAlignment="1">
      <alignment horizontal="center" vertical="center" wrapText="1"/>
    </xf>
    <xf numFmtId="165" fontId="12" fillId="4" borderId="1" xfId="7" applyNumberFormat="1" applyBorder="1" applyAlignment="1">
      <alignment horizontal="center" vertical="center" wrapText="1"/>
    </xf>
    <xf numFmtId="165" fontId="11" fillId="3" borderId="1" xfId="6" applyNumberFormat="1" applyBorder="1" applyAlignment="1">
      <alignment horizontal="center" vertical="center" wrapText="1"/>
    </xf>
    <xf numFmtId="165" fontId="4" fillId="0" borderId="1" xfId="4" applyNumberFormat="1" applyFont="1" applyFill="1" applyBorder="1" applyAlignment="1">
      <alignment horizontal="center" vertical="center" wrapText="1"/>
    </xf>
    <xf numFmtId="165" fontId="10" fillId="0" borderId="0" xfId="8" applyNumberFormat="1" applyFont="1" applyBorder="1"/>
    <xf numFmtId="165" fontId="8" fillId="0" borderId="0" xfId="8" applyNumberFormat="1" applyFont="1" applyBorder="1"/>
    <xf numFmtId="165" fontId="17" fillId="0" borderId="0" xfId="8" applyNumberFormat="1" applyFont="1" applyBorder="1"/>
    <xf numFmtId="0" fontId="10" fillId="5" borderId="0" xfId="0" applyFont="1" applyFill="1"/>
    <xf numFmtId="0" fontId="0" fillId="5" borderId="0" xfId="0" applyFont="1" applyFill="1"/>
    <xf numFmtId="2" fontId="10" fillId="0" borderId="0" xfId="0" applyNumberFormat="1" applyFont="1"/>
    <xf numFmtId="1" fontId="10" fillId="0" borderId="0" xfId="0" applyNumberFormat="1" applyFont="1"/>
    <xf numFmtId="0" fontId="18" fillId="0" borderId="0" xfId="2" applyNumberFormat="1" applyFont="1" applyFill="1" applyBorder="1"/>
    <xf numFmtId="2" fontId="18" fillId="0" borderId="0" xfId="7" applyNumberFormat="1" applyFont="1" applyFill="1" applyBorder="1"/>
    <xf numFmtId="2" fontId="17" fillId="0" borderId="0" xfId="7" applyNumberFormat="1" applyFont="1" applyFill="1" applyBorder="1"/>
    <xf numFmtId="165" fontId="9" fillId="0" borderId="0" xfId="8" applyNumberFormat="1" applyFont="1" applyFill="1" applyBorder="1"/>
    <xf numFmtId="0" fontId="13" fillId="0" borderId="0" xfId="0" applyFont="1" applyFill="1"/>
    <xf numFmtId="0" fontId="10" fillId="0" borderId="0" xfId="0" applyFont="1" applyBorder="1"/>
    <xf numFmtId="0" fontId="0" fillId="0" borderId="0" xfId="0" applyFont="1" applyFill="1" applyBorder="1"/>
    <xf numFmtId="165" fontId="10" fillId="0" borderId="0" xfId="1" applyNumberFormat="1" applyFont="1"/>
    <xf numFmtId="2" fontId="9" fillId="0" borderId="0" xfId="0" applyNumberFormat="1" applyFont="1" applyFill="1"/>
    <xf numFmtId="165" fontId="9" fillId="0" borderId="0" xfId="1" applyNumberFormat="1" applyFont="1"/>
    <xf numFmtId="1" fontId="9" fillId="0" borderId="0" xfId="0" applyNumberFormat="1" applyFont="1"/>
    <xf numFmtId="2" fontId="13" fillId="0" borderId="0" xfId="0" applyNumberFormat="1" applyFont="1" applyFill="1"/>
    <xf numFmtId="2" fontId="8" fillId="0" borderId="0" xfId="0" applyNumberFormat="1" applyFont="1"/>
    <xf numFmtId="165" fontId="8" fillId="0" borderId="0" xfId="1" applyNumberFormat="1" applyFont="1"/>
    <xf numFmtId="1" fontId="8" fillId="0" borderId="0" xfId="0" applyNumberFormat="1" applyFont="1"/>
    <xf numFmtId="2" fontId="10" fillId="0" borderId="0" xfId="0" applyNumberFormat="1" applyFont="1" applyBorder="1"/>
    <xf numFmtId="1" fontId="10" fillId="0" borderId="0" xfId="0" applyNumberFormat="1" applyFont="1" applyBorder="1"/>
  </cellXfs>
  <cellStyles count="9">
    <cellStyle name="Ezres" xfId="1" builtinId="3"/>
    <cellStyle name="Ezres 2" xfId="4"/>
    <cellStyle name="Ezres 3" xfId="8"/>
    <cellStyle name="Jó" xfId="6" builtinId="26"/>
    <cellStyle name="Normál" xfId="0" builtinId="0"/>
    <cellStyle name="Normál_Munka2" xfId="3"/>
    <cellStyle name="Semleges" xfId="7" builtinId="28"/>
    <cellStyle name="Százalék" xfId="2" builtinId="5"/>
    <cellStyle name="Százalék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4"/>
  <sheetViews>
    <sheetView tabSelected="1" zoomScale="90" zoomScaleNormal="90" workbookViewId="0">
      <selection activeCell="B24" sqref="B24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11.5703125" bestFit="1" customWidth="1"/>
    <col min="5" max="5" width="11.5703125" customWidth="1"/>
    <col min="6" max="6" width="15.28515625" customWidth="1"/>
    <col min="7" max="8" width="15.140625" customWidth="1"/>
    <col min="9" max="9" width="14.42578125" customWidth="1"/>
    <col min="10" max="10" width="13.7109375" customWidth="1"/>
    <col min="11" max="11" width="12.7109375" customWidth="1"/>
    <col min="12" max="12" width="12.28515625" customWidth="1"/>
    <col min="13" max="13" width="15.28515625" customWidth="1"/>
    <col min="14" max="14" width="4.5703125" bestFit="1" customWidth="1"/>
    <col min="15" max="15" width="8.42578125" customWidth="1"/>
    <col min="16" max="16" width="10.5703125" customWidth="1"/>
    <col min="17" max="17" width="8.42578125" bestFit="1" customWidth="1"/>
    <col min="18" max="18" width="11.28515625" customWidth="1"/>
    <col min="19" max="26" width="15.28515625" customWidth="1"/>
    <col min="27" max="27" width="15.5703125" customWidth="1"/>
    <col min="28" max="28" width="38.85546875" bestFit="1" customWidth="1"/>
  </cols>
  <sheetData>
    <row r="1" spans="1:29" ht="45" x14ac:dyDescent="0.25">
      <c r="A1" s="2" t="s">
        <v>0</v>
      </c>
      <c r="B1" s="2" t="s">
        <v>1</v>
      </c>
      <c r="C1" s="2" t="s">
        <v>2</v>
      </c>
      <c r="D1" s="2" t="s">
        <v>33</v>
      </c>
      <c r="E1" s="2"/>
      <c r="F1" s="36" t="s">
        <v>57</v>
      </c>
      <c r="G1" s="36" t="s">
        <v>47</v>
      </c>
      <c r="H1" s="36" t="s">
        <v>56</v>
      </c>
      <c r="I1" s="36" t="s">
        <v>55</v>
      </c>
      <c r="J1" s="2" t="s">
        <v>48</v>
      </c>
      <c r="K1" s="37" t="s">
        <v>4</v>
      </c>
      <c r="L1" s="37" t="s">
        <v>49</v>
      </c>
      <c r="M1" s="38" t="s">
        <v>50</v>
      </c>
      <c r="N1" s="3" t="s">
        <v>51</v>
      </c>
      <c r="O1" s="3" t="s">
        <v>3</v>
      </c>
      <c r="P1" s="2" t="s">
        <v>5</v>
      </c>
      <c r="Q1" s="3" t="s">
        <v>6</v>
      </c>
      <c r="R1" s="2" t="s">
        <v>5</v>
      </c>
      <c r="S1" s="3" t="s">
        <v>6</v>
      </c>
      <c r="T1" s="40" t="s">
        <v>12</v>
      </c>
      <c r="U1" s="40" t="s">
        <v>13</v>
      </c>
      <c r="V1" s="39" t="s">
        <v>52</v>
      </c>
      <c r="W1" s="39" t="s">
        <v>53</v>
      </c>
      <c r="X1" s="39" t="s">
        <v>58</v>
      </c>
      <c r="Y1" s="39" t="s">
        <v>59</v>
      </c>
      <c r="Z1" s="39" t="s">
        <v>54</v>
      </c>
      <c r="AA1" s="41" t="s">
        <v>7</v>
      </c>
      <c r="AB1" s="41" t="s">
        <v>8</v>
      </c>
      <c r="AC1" s="4"/>
    </row>
    <row r="2" spans="1:29" s="12" customFormat="1" x14ac:dyDescent="0.25">
      <c r="A2" s="12">
        <v>210053887</v>
      </c>
      <c r="B2" s="12" t="s">
        <v>17</v>
      </c>
      <c r="C2" s="12" t="s">
        <v>34</v>
      </c>
      <c r="D2" s="12" t="s">
        <v>9</v>
      </c>
      <c r="E2" s="12">
        <v>2000</v>
      </c>
      <c r="F2" s="42">
        <v>10348</v>
      </c>
      <c r="G2" s="42">
        <v>10301.6</v>
      </c>
      <c r="H2" s="42">
        <v>11873.6</v>
      </c>
      <c r="I2" s="42">
        <v>10627.2</v>
      </c>
      <c r="J2" s="42">
        <v>43150.399999999994</v>
      </c>
      <c r="K2" s="15"/>
      <c r="L2" s="16">
        <v>2000</v>
      </c>
      <c r="M2" s="17" t="s">
        <v>35</v>
      </c>
      <c r="N2" s="12">
        <v>10</v>
      </c>
      <c r="O2" s="12">
        <f>S2/V2</f>
        <v>8</v>
      </c>
      <c r="P2" s="12">
        <v>5244</v>
      </c>
      <c r="Q2" s="12">
        <v>6783</v>
      </c>
      <c r="R2" s="12">
        <v>5244</v>
      </c>
      <c r="S2" s="12">
        <v>6783</v>
      </c>
      <c r="T2" s="12">
        <v>6105</v>
      </c>
      <c r="U2" s="12">
        <f>S2-T2</f>
        <v>678</v>
      </c>
      <c r="V2" s="47">
        <v>847.875</v>
      </c>
      <c r="W2" s="47">
        <v>847.875</v>
      </c>
      <c r="X2" s="56">
        <v>6104.7</v>
      </c>
      <c r="Y2" s="48">
        <v>678.30000000000018</v>
      </c>
      <c r="Z2" s="48">
        <f>Y2-U2</f>
        <v>0.3000000000001819</v>
      </c>
      <c r="AA2" s="18" t="s">
        <v>18</v>
      </c>
      <c r="AB2" s="18" t="s">
        <v>10</v>
      </c>
      <c r="AC2" s="18"/>
    </row>
    <row r="3" spans="1:29" s="12" customFormat="1" x14ac:dyDescent="0.25">
      <c r="F3" s="42"/>
      <c r="G3" s="42"/>
      <c r="H3" s="42"/>
      <c r="I3" s="42"/>
      <c r="J3" s="42"/>
      <c r="K3" s="15"/>
      <c r="L3" s="16"/>
      <c r="M3" s="17"/>
      <c r="V3" s="47"/>
      <c r="W3" s="47"/>
      <c r="X3" s="56"/>
      <c r="Y3" s="48"/>
      <c r="Z3" s="48">
        <f t="shared" ref="Z3:Z23" si="0">Y3-U3</f>
        <v>0</v>
      </c>
      <c r="AA3" s="18"/>
      <c r="AB3" s="18"/>
      <c r="AC3" s="18"/>
    </row>
    <row r="4" spans="1:29" s="12" customFormat="1" x14ac:dyDescent="0.25">
      <c r="A4" s="12">
        <v>210053895</v>
      </c>
      <c r="B4" s="12" t="s">
        <v>19</v>
      </c>
      <c r="C4" s="12" t="s">
        <v>36</v>
      </c>
      <c r="D4" s="12" t="s">
        <v>9</v>
      </c>
      <c r="E4" s="12">
        <v>2000</v>
      </c>
      <c r="F4" s="42">
        <v>818553.6</v>
      </c>
      <c r="G4" s="42">
        <v>810582.4</v>
      </c>
      <c r="H4" s="42">
        <v>804040</v>
      </c>
      <c r="I4" s="42">
        <v>806750.4</v>
      </c>
      <c r="J4" s="42">
        <v>3239926.4</v>
      </c>
      <c r="K4" s="19">
        <f>J4/$J$7</f>
        <v>0.88974658013739527</v>
      </c>
      <c r="L4" s="16">
        <v>4000</v>
      </c>
      <c r="M4" s="20" t="s">
        <v>37</v>
      </c>
      <c r="N4" s="12">
        <v>10</v>
      </c>
      <c r="O4" s="12">
        <f t="shared" ref="O3:O23" si="1">S4/V4</f>
        <v>16</v>
      </c>
      <c r="P4" s="45">
        <v>7592</v>
      </c>
      <c r="Q4" s="45">
        <v>9362</v>
      </c>
      <c r="R4" s="12">
        <v>10000</v>
      </c>
      <c r="S4" s="12">
        <v>12002</v>
      </c>
      <c r="T4" s="12">
        <v>10802</v>
      </c>
      <c r="U4" s="12">
        <f t="shared" ref="U4:U18" si="2">S4-T4</f>
        <v>1200</v>
      </c>
      <c r="V4" s="47">
        <v>750.125</v>
      </c>
      <c r="W4" s="47">
        <v>750.125</v>
      </c>
      <c r="X4" s="56">
        <v>10801.800000000001</v>
      </c>
      <c r="Y4" s="48">
        <v>1200.1999999999989</v>
      </c>
      <c r="Z4" s="48">
        <f t="shared" si="0"/>
        <v>0.19999999999890861</v>
      </c>
      <c r="AA4" s="18" t="s">
        <v>20</v>
      </c>
      <c r="AB4" s="18" t="s">
        <v>10</v>
      </c>
      <c r="AC4" s="18"/>
    </row>
    <row r="5" spans="1:29" s="21" customFormat="1" x14ac:dyDescent="0.25">
      <c r="A5" s="21">
        <v>210082624</v>
      </c>
      <c r="B5" s="21" t="s">
        <v>26</v>
      </c>
      <c r="C5" s="21" t="s">
        <v>38</v>
      </c>
      <c r="D5" s="21" t="s">
        <v>24</v>
      </c>
      <c r="E5" s="21">
        <v>2850</v>
      </c>
      <c r="F5" s="42">
        <v>39214</v>
      </c>
      <c r="G5" s="42">
        <v>43266</v>
      </c>
      <c r="H5" s="42">
        <v>40858</v>
      </c>
      <c r="I5" s="42">
        <v>39708</v>
      </c>
      <c r="J5" s="42">
        <v>163046</v>
      </c>
      <c r="K5" s="19">
        <f>J5/$J$7</f>
        <v>4.4775591477967454E-2</v>
      </c>
      <c r="L5" s="16">
        <v>5700</v>
      </c>
      <c r="M5" s="17" t="s">
        <v>37</v>
      </c>
      <c r="N5" s="21">
        <v>10</v>
      </c>
      <c r="O5" s="12">
        <f t="shared" si="1"/>
        <v>20</v>
      </c>
      <c r="P5" s="46">
        <v>10206</v>
      </c>
      <c r="Q5" s="46">
        <v>12227</v>
      </c>
      <c r="R5" s="12">
        <v>12802</v>
      </c>
      <c r="S5" s="12">
        <v>15073</v>
      </c>
      <c r="T5" s="12">
        <v>13566</v>
      </c>
      <c r="U5" s="12">
        <f t="shared" si="2"/>
        <v>1507</v>
      </c>
      <c r="V5" s="47">
        <v>753.65</v>
      </c>
      <c r="W5" s="47">
        <v>750.125</v>
      </c>
      <c r="X5" s="56">
        <v>13502.250000000002</v>
      </c>
      <c r="Y5" s="48">
        <v>1570.7499999999982</v>
      </c>
      <c r="Z5" s="48">
        <f t="shared" si="0"/>
        <v>63.749999999998181</v>
      </c>
      <c r="AA5" s="23" t="s">
        <v>60</v>
      </c>
      <c r="AB5" s="23" t="s">
        <v>25</v>
      </c>
      <c r="AC5" s="23"/>
    </row>
    <row r="6" spans="1:29" s="21" customFormat="1" x14ac:dyDescent="0.25">
      <c r="A6" s="21">
        <v>210082608</v>
      </c>
      <c r="B6" s="21" t="s">
        <v>23</v>
      </c>
      <c r="C6" s="21" t="s">
        <v>36</v>
      </c>
      <c r="D6" s="21" t="s">
        <v>24</v>
      </c>
      <c r="E6" s="21">
        <v>2850</v>
      </c>
      <c r="F6" s="43">
        <v>58640.400000000009</v>
      </c>
      <c r="G6" s="43">
        <v>61360.599999999991</v>
      </c>
      <c r="H6" s="43">
        <v>64568</v>
      </c>
      <c r="I6" s="43">
        <v>53862.200000000004</v>
      </c>
      <c r="J6" s="43">
        <v>238431.2</v>
      </c>
      <c r="K6" s="22">
        <f>J6/$J$7</f>
        <v>6.5477828384637185E-2</v>
      </c>
      <c r="L6" s="25">
        <v>3800</v>
      </c>
      <c r="M6" s="26" t="s">
        <v>37</v>
      </c>
      <c r="N6" s="21">
        <v>10</v>
      </c>
      <c r="O6" s="12">
        <f t="shared" si="1"/>
        <v>14</v>
      </c>
      <c r="P6" s="46">
        <v>6804</v>
      </c>
      <c r="Q6" s="46">
        <v>8498</v>
      </c>
      <c r="R6" s="6">
        <v>9900</v>
      </c>
      <c r="S6" s="6">
        <v>11892</v>
      </c>
      <c r="T6" s="6">
        <v>10703</v>
      </c>
      <c r="U6" s="6">
        <f t="shared" si="2"/>
        <v>1189</v>
      </c>
      <c r="V6" s="61">
        <v>849.42857142857144</v>
      </c>
      <c r="W6" s="61">
        <v>750.125</v>
      </c>
      <c r="X6" s="62">
        <v>9451.5750000000007</v>
      </c>
      <c r="Y6" s="63">
        <v>2440.4249999999993</v>
      </c>
      <c r="Z6" s="63">
        <f t="shared" si="0"/>
        <v>1251.4249999999993</v>
      </c>
      <c r="AA6" s="23" t="s">
        <v>27</v>
      </c>
      <c r="AB6" s="23" t="s">
        <v>25</v>
      </c>
      <c r="AC6" s="23"/>
    </row>
    <row r="7" spans="1:29" s="11" customFormat="1" x14ac:dyDescent="0.25">
      <c r="F7" s="42">
        <v>916408</v>
      </c>
      <c r="G7" s="42">
        <v>915209</v>
      </c>
      <c r="H7" s="42">
        <v>909466</v>
      </c>
      <c r="I7" s="42">
        <v>900320.6</v>
      </c>
      <c r="J7" s="42">
        <v>3641403.6</v>
      </c>
      <c r="K7" s="19">
        <f>J7/$J$7</f>
        <v>1</v>
      </c>
      <c r="L7" s="15"/>
      <c r="M7" s="17"/>
      <c r="O7" s="54"/>
      <c r="R7" s="54"/>
      <c r="S7" s="54"/>
      <c r="T7" s="54"/>
      <c r="U7" s="54"/>
      <c r="V7" s="64"/>
      <c r="W7" s="64"/>
      <c r="X7" s="10"/>
      <c r="Y7" s="65"/>
      <c r="Z7" s="65"/>
      <c r="AA7" s="55"/>
      <c r="AB7" s="55"/>
      <c r="AC7" s="55"/>
    </row>
    <row r="8" spans="1:29" s="21" customFormat="1" x14ac:dyDescent="0.25">
      <c r="A8" s="21">
        <v>210082640</v>
      </c>
      <c r="B8" s="21" t="s">
        <v>28</v>
      </c>
      <c r="C8" s="21" t="s">
        <v>40</v>
      </c>
      <c r="D8" s="21" t="s">
        <v>24</v>
      </c>
      <c r="E8" s="21">
        <v>2850</v>
      </c>
      <c r="F8" s="42">
        <v>6766.2</v>
      </c>
      <c r="G8" s="42">
        <v>6377.4</v>
      </c>
      <c r="H8" s="42">
        <v>8478</v>
      </c>
      <c r="I8" s="42">
        <v>6993</v>
      </c>
      <c r="J8" s="42">
        <v>28614.6</v>
      </c>
      <c r="K8" s="24">
        <f>J8/$J$10</f>
        <v>1.3906210150423849E-2</v>
      </c>
      <c r="L8" s="16">
        <v>7600</v>
      </c>
      <c r="M8" s="17" t="s">
        <v>39</v>
      </c>
      <c r="N8" s="21">
        <v>10</v>
      </c>
      <c r="O8" s="12">
        <f t="shared" si="1"/>
        <v>27</v>
      </c>
      <c r="P8" s="21">
        <v>13190</v>
      </c>
      <c r="Q8" s="21">
        <v>15498</v>
      </c>
      <c r="R8" s="12">
        <v>13190</v>
      </c>
      <c r="S8" s="12">
        <v>15498</v>
      </c>
      <c r="T8" s="12">
        <v>13948</v>
      </c>
      <c r="U8" s="12">
        <f t="shared" si="2"/>
        <v>1550</v>
      </c>
      <c r="V8" s="47">
        <v>574</v>
      </c>
      <c r="W8" s="47">
        <v>574</v>
      </c>
      <c r="X8" s="56">
        <v>13948.2</v>
      </c>
      <c r="Y8" s="48">
        <v>1549.7999999999993</v>
      </c>
      <c r="Z8" s="48">
        <f t="shared" si="0"/>
        <v>-0.2000000000007276</v>
      </c>
      <c r="AA8" s="23" t="s">
        <v>11</v>
      </c>
      <c r="AB8" s="23" t="s">
        <v>25</v>
      </c>
      <c r="AC8" s="23"/>
    </row>
    <row r="9" spans="1:29" s="21" customFormat="1" x14ac:dyDescent="0.25">
      <c r="A9" s="21">
        <v>210135299</v>
      </c>
      <c r="B9" s="21" t="s">
        <v>21</v>
      </c>
      <c r="C9" s="21" t="s">
        <v>38</v>
      </c>
      <c r="D9" s="21" t="s">
        <v>9</v>
      </c>
      <c r="E9" s="6">
        <v>2000</v>
      </c>
      <c r="F9" s="43">
        <v>523372.79759999999</v>
      </c>
      <c r="G9" s="43">
        <v>497877.60000000003</v>
      </c>
      <c r="H9" s="43">
        <v>505202.4</v>
      </c>
      <c r="I9" s="43">
        <v>502617.59999999998</v>
      </c>
      <c r="J9" s="43">
        <v>2029070.3976000003</v>
      </c>
      <c r="K9" s="22">
        <f>J9/$J$10</f>
        <v>0.98609378984957607</v>
      </c>
      <c r="L9" s="25">
        <v>6000</v>
      </c>
      <c r="M9" s="26" t="s">
        <v>39</v>
      </c>
      <c r="N9" s="21">
        <v>10</v>
      </c>
      <c r="O9" s="12">
        <f t="shared" si="1"/>
        <v>24</v>
      </c>
      <c r="P9" s="46">
        <v>11348</v>
      </c>
      <c r="Q9" s="46">
        <v>13479</v>
      </c>
      <c r="R9" s="6">
        <v>12472</v>
      </c>
      <c r="S9" s="6">
        <v>14712</v>
      </c>
      <c r="T9" s="6">
        <v>13241</v>
      </c>
      <c r="U9" s="6">
        <f t="shared" si="2"/>
        <v>1471</v>
      </c>
      <c r="V9" s="61">
        <v>613</v>
      </c>
      <c r="W9" s="61">
        <v>574</v>
      </c>
      <c r="X9" s="62">
        <v>12398.400000000001</v>
      </c>
      <c r="Y9" s="63">
        <v>2313.5999999999985</v>
      </c>
      <c r="Z9" s="63">
        <f t="shared" si="0"/>
        <v>842.59999999999854</v>
      </c>
      <c r="AA9" s="23" t="s">
        <v>11</v>
      </c>
      <c r="AB9" s="23" t="s">
        <v>10</v>
      </c>
      <c r="AC9" s="23"/>
    </row>
    <row r="10" spans="1:29" s="21" customFormat="1" x14ac:dyDescent="0.25">
      <c r="F10" s="42">
        <v>530138.9976</v>
      </c>
      <c r="G10" s="42">
        <v>504255.00000000006</v>
      </c>
      <c r="H10" s="42">
        <v>513680.4</v>
      </c>
      <c r="I10" s="42">
        <v>509610.6</v>
      </c>
      <c r="J10" s="42">
        <v>2057684.9976000004</v>
      </c>
      <c r="K10" s="22">
        <f t="shared" ref="K10" si="3">J10/$J$10</f>
        <v>1</v>
      </c>
      <c r="L10" s="15"/>
      <c r="M10" s="17"/>
      <c r="O10" s="12"/>
      <c r="R10" s="12"/>
      <c r="S10" s="12"/>
      <c r="T10" s="12"/>
      <c r="U10" s="12"/>
      <c r="V10" s="47"/>
      <c r="W10" s="47"/>
      <c r="X10" s="56"/>
      <c r="Y10" s="48"/>
      <c r="Z10" s="48"/>
      <c r="AA10" s="23"/>
      <c r="AB10" s="23"/>
      <c r="AC10" s="23"/>
    </row>
    <row r="11" spans="1:29" s="1" customFormat="1" x14ac:dyDescent="0.25">
      <c r="A11" s="1">
        <v>210135304</v>
      </c>
      <c r="B11" s="1" t="s">
        <v>22</v>
      </c>
      <c r="C11" s="1" t="s">
        <v>40</v>
      </c>
      <c r="D11" s="1" t="s">
        <v>9</v>
      </c>
      <c r="E11" s="12">
        <v>2000</v>
      </c>
      <c r="F11" s="42">
        <v>154096</v>
      </c>
      <c r="G11" s="42">
        <v>153507.20000000001</v>
      </c>
      <c r="H11" s="42">
        <v>157612.79999999999</v>
      </c>
      <c r="I11" s="42">
        <v>158456.95999999999</v>
      </c>
      <c r="J11" s="42">
        <v>623672.96</v>
      </c>
      <c r="K11" s="19">
        <f>J11/$J$13</f>
        <v>0.9932586870067005</v>
      </c>
      <c r="L11" s="16">
        <v>8000</v>
      </c>
      <c r="M11" s="20" t="s">
        <v>41</v>
      </c>
      <c r="N11" s="1">
        <v>10</v>
      </c>
      <c r="O11" s="12">
        <f t="shared" si="1"/>
        <v>32</v>
      </c>
      <c r="P11" s="1">
        <v>14386</v>
      </c>
      <c r="Q11" s="1">
        <v>16809</v>
      </c>
      <c r="R11" s="12">
        <v>14386</v>
      </c>
      <c r="S11" s="12">
        <v>16809</v>
      </c>
      <c r="T11" s="12">
        <v>15128</v>
      </c>
      <c r="U11" s="12">
        <f t="shared" si="2"/>
        <v>1681</v>
      </c>
      <c r="V11" s="47">
        <v>525.28125</v>
      </c>
      <c r="W11" s="47">
        <v>525.28125</v>
      </c>
      <c r="X11" s="56">
        <v>15128.1</v>
      </c>
      <c r="Y11" s="48">
        <v>1680.8999999999996</v>
      </c>
      <c r="Z11" s="48">
        <f t="shared" si="0"/>
        <v>-0.1000000000003638</v>
      </c>
      <c r="AA11" s="5" t="s">
        <v>11</v>
      </c>
      <c r="AB11" s="5" t="s">
        <v>10</v>
      </c>
      <c r="AC11" s="5"/>
    </row>
    <row r="12" spans="1:29" s="21" customFormat="1" x14ac:dyDescent="0.25">
      <c r="A12" s="21">
        <v>210082658</v>
      </c>
      <c r="B12" s="21" t="s">
        <v>29</v>
      </c>
      <c r="C12" s="21" t="s">
        <v>42</v>
      </c>
      <c r="D12" s="21" t="s">
        <v>24</v>
      </c>
      <c r="E12" s="21">
        <v>2850</v>
      </c>
      <c r="F12" s="42">
        <v>766.58999999999992</v>
      </c>
      <c r="G12" s="42">
        <v>1099.8899999999999</v>
      </c>
      <c r="H12" s="42">
        <v>1233.21</v>
      </c>
      <c r="I12" s="42">
        <v>1133.22</v>
      </c>
      <c r="J12" s="42">
        <v>4232.91</v>
      </c>
      <c r="K12" s="19">
        <f t="shared" ref="K12:K13" si="4">J12/$J$13</f>
        <v>6.7413129932994576E-3</v>
      </c>
      <c r="L12" s="16">
        <v>9500</v>
      </c>
      <c r="M12" s="17" t="s">
        <v>41</v>
      </c>
      <c r="N12" s="21">
        <v>10</v>
      </c>
      <c r="O12" s="12">
        <f t="shared" si="1"/>
        <v>33.33</v>
      </c>
      <c r="P12" s="21">
        <v>15137</v>
      </c>
      <c r="Q12" s="21">
        <v>17633</v>
      </c>
      <c r="R12" s="12">
        <v>15137</v>
      </c>
      <c r="S12" s="12">
        <v>17633</v>
      </c>
      <c r="T12" s="12">
        <v>15757</v>
      </c>
      <c r="U12" s="12">
        <f t="shared" si="2"/>
        <v>1876</v>
      </c>
      <c r="V12" s="47">
        <v>529.04290429042908</v>
      </c>
      <c r="W12" s="47">
        <v>525.28125</v>
      </c>
      <c r="X12" s="56">
        <v>15756.861656249999</v>
      </c>
      <c r="Y12" s="48">
        <v>1876.1383437500008</v>
      </c>
      <c r="Z12" s="48">
        <f t="shared" si="0"/>
        <v>0.1383437500007858</v>
      </c>
      <c r="AA12" s="23" t="s">
        <v>11</v>
      </c>
      <c r="AB12" s="23" t="s">
        <v>25</v>
      </c>
      <c r="AC12" s="23"/>
    </row>
    <row r="13" spans="1:29" s="21" customFormat="1" x14ac:dyDescent="0.25">
      <c r="F13" s="42">
        <v>154862.59</v>
      </c>
      <c r="G13" s="42">
        <v>154607.09000000003</v>
      </c>
      <c r="H13" s="42">
        <v>158846.00999999998</v>
      </c>
      <c r="I13" s="42">
        <v>159590.18</v>
      </c>
      <c r="J13" s="42">
        <v>627905.87</v>
      </c>
      <c r="K13" s="19">
        <f t="shared" si="4"/>
        <v>1</v>
      </c>
      <c r="L13" s="16"/>
      <c r="M13" s="17"/>
      <c r="O13" s="12"/>
      <c r="R13" s="12"/>
      <c r="S13" s="12"/>
      <c r="T13" s="12"/>
      <c r="U13" s="12"/>
      <c r="V13" s="47"/>
      <c r="W13" s="47"/>
      <c r="X13" s="56"/>
      <c r="Y13" s="48"/>
      <c r="Z13" s="48"/>
      <c r="AA13" s="23"/>
      <c r="AB13" s="23"/>
      <c r="AC13" s="23"/>
    </row>
    <row r="14" spans="1:29" s="1" customFormat="1" x14ac:dyDescent="0.25">
      <c r="A14" s="1">
        <v>210141240</v>
      </c>
      <c r="B14" s="1" t="s">
        <v>30</v>
      </c>
      <c r="C14" s="1" t="s">
        <v>38</v>
      </c>
      <c r="D14" s="1" t="s">
        <v>24</v>
      </c>
      <c r="E14" s="21">
        <v>2850</v>
      </c>
      <c r="F14" s="42">
        <v>3352</v>
      </c>
      <c r="G14" s="42">
        <v>3440</v>
      </c>
      <c r="H14" s="42">
        <v>3880</v>
      </c>
      <c r="I14" s="42">
        <v>3320</v>
      </c>
      <c r="J14" s="42">
        <v>13992</v>
      </c>
      <c r="K14" s="15">
        <f>J14/$J$16</f>
        <v>6.9689604335179497E-2</v>
      </c>
      <c r="L14" s="16">
        <v>11400</v>
      </c>
      <c r="M14" s="20" t="s">
        <v>43</v>
      </c>
      <c r="N14" s="1">
        <v>10</v>
      </c>
      <c r="O14" s="12">
        <f t="shared" si="1"/>
        <v>40</v>
      </c>
      <c r="P14" s="1">
        <v>17598</v>
      </c>
      <c r="Q14" s="1">
        <v>20330</v>
      </c>
      <c r="R14" s="12">
        <v>17598</v>
      </c>
      <c r="S14" s="12">
        <v>20330</v>
      </c>
      <c r="T14" s="12">
        <v>18297</v>
      </c>
      <c r="U14" s="12">
        <f t="shared" si="2"/>
        <v>2033</v>
      </c>
      <c r="V14" s="47">
        <v>508.25</v>
      </c>
      <c r="W14" s="47">
        <v>508.25</v>
      </c>
      <c r="X14" s="56">
        <v>18297</v>
      </c>
      <c r="Y14" s="48">
        <v>2033</v>
      </c>
      <c r="Z14" s="48">
        <f t="shared" si="0"/>
        <v>0</v>
      </c>
      <c r="AA14" s="5" t="s">
        <v>11</v>
      </c>
      <c r="AB14" s="5" t="s">
        <v>25</v>
      </c>
      <c r="AC14" s="5"/>
    </row>
    <row r="15" spans="1:29" s="21" customFormat="1" x14ac:dyDescent="0.25">
      <c r="A15" s="21">
        <v>210135223</v>
      </c>
      <c r="B15" s="21" t="s">
        <v>16</v>
      </c>
      <c r="C15" s="21" t="s">
        <v>44</v>
      </c>
      <c r="D15" s="21" t="s">
        <v>9</v>
      </c>
      <c r="E15" s="12">
        <v>2000</v>
      </c>
      <c r="F15" s="42">
        <v>50472</v>
      </c>
      <c r="G15" s="42">
        <v>45864.000000000007</v>
      </c>
      <c r="H15" s="42">
        <v>42888</v>
      </c>
      <c r="I15" s="42">
        <v>47560</v>
      </c>
      <c r="J15" s="42">
        <v>186784</v>
      </c>
      <c r="K15" s="19">
        <f t="shared" ref="K15:K16" si="5">J15/$J$16</f>
        <v>0.93031039566482054</v>
      </c>
      <c r="L15" s="25">
        <v>10000</v>
      </c>
      <c r="M15" s="26" t="s">
        <v>43</v>
      </c>
      <c r="N15" s="21">
        <v>10</v>
      </c>
      <c r="O15" s="12">
        <f t="shared" si="1"/>
        <v>40</v>
      </c>
      <c r="P15" s="21">
        <v>18083</v>
      </c>
      <c r="Q15" s="21">
        <v>20862</v>
      </c>
      <c r="R15" s="12">
        <v>18083</v>
      </c>
      <c r="S15" s="12">
        <v>20862</v>
      </c>
      <c r="T15" s="12">
        <v>18297</v>
      </c>
      <c r="U15" s="12">
        <f t="shared" si="2"/>
        <v>2565</v>
      </c>
      <c r="V15" s="47">
        <v>521.54999999999995</v>
      </c>
      <c r="W15" s="47">
        <v>508.25</v>
      </c>
      <c r="X15" s="56">
        <v>18297</v>
      </c>
      <c r="Y15" s="48">
        <v>2565</v>
      </c>
      <c r="Z15" s="48">
        <f t="shared" si="0"/>
        <v>0</v>
      </c>
      <c r="AA15" s="23" t="s">
        <v>11</v>
      </c>
      <c r="AB15" s="23" t="s">
        <v>10</v>
      </c>
      <c r="AC15" s="23"/>
    </row>
    <row r="16" spans="1:29" s="1" customFormat="1" x14ac:dyDescent="0.25">
      <c r="F16" s="42">
        <v>53824</v>
      </c>
      <c r="G16" s="42">
        <v>49304.000000000007</v>
      </c>
      <c r="H16" s="42">
        <v>46768</v>
      </c>
      <c r="I16" s="42">
        <v>50880</v>
      </c>
      <c r="J16" s="42">
        <v>200776</v>
      </c>
      <c r="K16" s="19">
        <f t="shared" si="5"/>
        <v>1</v>
      </c>
      <c r="L16" s="16"/>
      <c r="M16" s="17"/>
      <c r="O16" s="12"/>
      <c r="R16" s="12"/>
      <c r="S16" s="12"/>
      <c r="T16" s="12"/>
      <c r="U16" s="12"/>
      <c r="V16" s="47"/>
      <c r="W16" s="47"/>
      <c r="X16" s="56"/>
      <c r="Y16" s="48"/>
      <c r="Z16" s="48"/>
      <c r="AA16" s="5"/>
      <c r="AB16" s="5"/>
      <c r="AC16" s="5"/>
    </row>
    <row r="17" spans="1:38" s="18" customFormat="1" x14ac:dyDescent="0.25">
      <c r="A17" s="27">
        <v>210141258</v>
      </c>
      <c r="B17" s="27" t="s">
        <v>31</v>
      </c>
      <c r="C17" s="27" t="s">
        <v>40</v>
      </c>
      <c r="D17" s="27" t="s">
        <v>24</v>
      </c>
      <c r="E17" s="21">
        <v>2850</v>
      </c>
      <c r="F17" s="42">
        <v>319.98</v>
      </c>
      <c r="G17" s="42">
        <v>1546.5700000000002</v>
      </c>
      <c r="H17" s="42">
        <v>906.61000000000013</v>
      </c>
      <c r="I17" s="42">
        <v>1279.92</v>
      </c>
      <c r="J17" s="42">
        <v>4053.0800000000004</v>
      </c>
      <c r="K17" s="15">
        <f>J17/$J$19</f>
        <v>3.3740048422215618E-2</v>
      </c>
      <c r="L17" s="16">
        <v>15200</v>
      </c>
      <c r="M17" s="20" t="s">
        <v>45</v>
      </c>
      <c r="N17" s="12">
        <v>10</v>
      </c>
      <c r="O17" s="12">
        <f t="shared" si="1"/>
        <v>53.330000000000005</v>
      </c>
      <c r="P17" s="27">
        <v>26454</v>
      </c>
      <c r="Q17" s="27">
        <v>30038</v>
      </c>
      <c r="R17" s="12">
        <v>26454</v>
      </c>
      <c r="S17" s="12">
        <v>30038</v>
      </c>
      <c r="T17" s="12">
        <v>27034</v>
      </c>
      <c r="U17" s="12">
        <f t="shared" si="2"/>
        <v>3004</v>
      </c>
      <c r="V17" s="47">
        <v>563.2477029814363</v>
      </c>
      <c r="W17" s="47">
        <v>563.2477029814363</v>
      </c>
      <c r="X17" s="56">
        <v>27034.2</v>
      </c>
      <c r="Y17" s="48">
        <v>3003.7999999999993</v>
      </c>
      <c r="Z17" s="48">
        <f t="shared" si="0"/>
        <v>-0.2000000000007276</v>
      </c>
      <c r="AA17" s="28" t="s">
        <v>11</v>
      </c>
      <c r="AB17" s="28" t="s">
        <v>25</v>
      </c>
      <c r="AC17" s="28"/>
      <c r="AD17" s="27"/>
      <c r="AE17" s="27"/>
      <c r="AF17" s="27"/>
      <c r="AG17" s="27"/>
      <c r="AH17" s="27"/>
      <c r="AI17" s="27"/>
      <c r="AJ17" s="27"/>
      <c r="AK17" s="27"/>
      <c r="AL17" s="27"/>
    </row>
    <row r="18" spans="1:38" s="29" customFormat="1" ht="14.25" customHeight="1" x14ac:dyDescent="0.25">
      <c r="A18" s="7">
        <v>210229789</v>
      </c>
      <c r="B18" s="7" t="s">
        <v>14</v>
      </c>
      <c r="C18" s="7" t="s">
        <v>40</v>
      </c>
      <c r="D18" s="7" t="s">
        <v>9</v>
      </c>
      <c r="E18" s="12">
        <v>2000</v>
      </c>
      <c r="F18" s="42">
        <v>29928</v>
      </c>
      <c r="G18" s="42">
        <v>28286.399999999998</v>
      </c>
      <c r="H18" s="42">
        <v>29966.399999999998</v>
      </c>
      <c r="I18" s="42">
        <v>27892.800000000003</v>
      </c>
      <c r="J18" s="42">
        <v>116073.59999999999</v>
      </c>
      <c r="K18" s="19">
        <f>J18/$J$19</f>
        <v>0.96625995157778433</v>
      </c>
      <c r="L18" s="25">
        <v>12000</v>
      </c>
      <c r="M18" s="26" t="s">
        <v>45</v>
      </c>
      <c r="N18" s="7">
        <v>10</v>
      </c>
      <c r="O18" s="12">
        <f t="shared" si="1"/>
        <v>48</v>
      </c>
      <c r="P18" s="7">
        <v>24003</v>
      </c>
      <c r="Q18" s="7">
        <v>27351</v>
      </c>
      <c r="R18" s="12">
        <v>24003</v>
      </c>
      <c r="S18" s="12">
        <v>27351</v>
      </c>
      <c r="T18" s="12">
        <v>24332</v>
      </c>
      <c r="U18" s="12">
        <f t="shared" si="2"/>
        <v>3019</v>
      </c>
      <c r="V18" s="47">
        <v>569.8125</v>
      </c>
      <c r="W18" s="47">
        <v>563.2477029814363</v>
      </c>
      <c r="X18" s="56">
        <v>24332.30076879805</v>
      </c>
      <c r="Y18" s="48">
        <v>3018.6992312019502</v>
      </c>
      <c r="Z18" s="48">
        <f t="shared" si="0"/>
        <v>-0.30076879804983037</v>
      </c>
      <c r="AA18" s="7" t="s">
        <v>11</v>
      </c>
      <c r="AB18" s="7" t="s">
        <v>10</v>
      </c>
      <c r="AC18" s="7"/>
      <c r="AD18" s="7"/>
      <c r="AE18" s="7"/>
      <c r="AF18" s="7"/>
      <c r="AG18" s="7"/>
      <c r="AH18" s="7"/>
      <c r="AI18" s="7"/>
      <c r="AJ18" s="7"/>
      <c r="AK18" s="7"/>
      <c r="AL18" s="7"/>
    </row>
    <row r="19" spans="1:38" s="9" customFormat="1" x14ac:dyDescent="0.25">
      <c r="A19" s="30"/>
      <c r="B19" s="30"/>
      <c r="C19" s="30"/>
      <c r="D19" s="30"/>
      <c r="E19" s="30"/>
      <c r="F19" s="44"/>
      <c r="G19" s="44"/>
      <c r="H19" s="44"/>
      <c r="I19" s="44"/>
      <c r="J19" s="42">
        <v>120126.68</v>
      </c>
      <c r="K19" s="19">
        <f t="shared" ref="K19" si="6">J19/$J$19</f>
        <v>1</v>
      </c>
      <c r="L19" s="31"/>
      <c r="M19" s="32"/>
      <c r="N19" s="30"/>
      <c r="O19" s="12"/>
      <c r="P19" s="30"/>
      <c r="Q19" s="30"/>
      <c r="R19" s="12"/>
      <c r="S19" s="12"/>
      <c r="T19" s="12"/>
      <c r="U19" s="12"/>
      <c r="V19" s="47"/>
      <c r="W19" s="47"/>
      <c r="X19" s="56"/>
      <c r="Y19" s="48"/>
      <c r="Z19" s="48"/>
      <c r="AA19" s="33"/>
      <c r="AB19" s="33"/>
      <c r="AC19" s="33"/>
      <c r="AD19" s="30"/>
      <c r="AE19" s="30"/>
      <c r="AF19" s="30"/>
      <c r="AG19" s="30"/>
      <c r="AH19" s="30"/>
      <c r="AI19" s="30"/>
      <c r="AJ19" s="30"/>
      <c r="AK19" s="30"/>
      <c r="AL19" s="30"/>
    </row>
    <row r="20" spans="1:38" s="9" customFormat="1" x14ac:dyDescent="0.25">
      <c r="A20" s="30"/>
      <c r="B20" s="30"/>
      <c r="C20" s="30"/>
      <c r="D20" s="30"/>
      <c r="E20" s="30"/>
      <c r="F20" s="44"/>
      <c r="G20" s="44"/>
      <c r="H20" s="44"/>
      <c r="I20" s="44"/>
      <c r="J20" s="42"/>
      <c r="K20" s="19"/>
      <c r="L20" s="31"/>
      <c r="M20" s="32"/>
      <c r="N20" s="30"/>
      <c r="O20" s="12"/>
      <c r="P20" s="30"/>
      <c r="Q20" s="30"/>
      <c r="R20" s="12"/>
      <c r="S20" s="12"/>
      <c r="T20" s="12"/>
      <c r="U20" s="12"/>
      <c r="V20" s="47"/>
      <c r="W20" s="47"/>
      <c r="X20" s="56"/>
      <c r="Y20" s="48"/>
      <c r="Z20" s="48"/>
      <c r="AA20" s="33"/>
      <c r="AB20" s="33"/>
      <c r="AC20" s="33"/>
      <c r="AD20" s="30"/>
      <c r="AE20" s="30"/>
      <c r="AF20" s="30"/>
      <c r="AG20" s="30"/>
      <c r="AH20" s="30"/>
      <c r="AI20" s="30"/>
      <c r="AJ20" s="30"/>
      <c r="AK20" s="30"/>
      <c r="AL20" s="30"/>
    </row>
    <row r="21" spans="1:38" s="9" customFormat="1" x14ac:dyDescent="0.25">
      <c r="A21" s="30"/>
      <c r="B21" s="30"/>
      <c r="C21" s="30"/>
      <c r="D21" s="30"/>
      <c r="E21" s="30"/>
      <c r="F21" s="44"/>
      <c r="G21" s="44"/>
      <c r="H21" s="44"/>
      <c r="I21" s="44"/>
      <c r="J21" s="42"/>
      <c r="K21" s="19"/>
      <c r="L21" s="31"/>
      <c r="M21" s="32"/>
      <c r="N21" s="30"/>
      <c r="O21" s="12"/>
      <c r="P21" s="30"/>
      <c r="Q21" s="30"/>
      <c r="R21" s="12"/>
      <c r="S21" s="12"/>
      <c r="T21" s="12"/>
      <c r="U21" s="12"/>
      <c r="V21" s="47"/>
      <c r="W21" s="47"/>
      <c r="X21" s="56"/>
      <c r="Y21" s="48"/>
      <c r="Z21" s="48"/>
      <c r="AA21" s="33"/>
      <c r="AB21" s="33"/>
      <c r="AC21" s="33"/>
      <c r="AD21" s="30"/>
      <c r="AE21" s="30"/>
      <c r="AF21" s="30"/>
      <c r="AG21" s="30"/>
      <c r="AH21" s="30"/>
      <c r="AI21" s="30"/>
      <c r="AJ21" s="30"/>
      <c r="AK21" s="30"/>
      <c r="AL21" s="30"/>
    </row>
    <row r="22" spans="1:38" s="34" customFormat="1" x14ac:dyDescent="0.25">
      <c r="A22" s="34">
        <v>210141266</v>
      </c>
      <c r="B22" s="34" t="s">
        <v>32</v>
      </c>
      <c r="C22" s="34" t="s">
        <v>44</v>
      </c>
      <c r="D22" s="34" t="s">
        <v>24</v>
      </c>
      <c r="E22" s="13">
        <v>2850</v>
      </c>
      <c r="F22" s="52">
        <v>266.68</v>
      </c>
      <c r="G22" s="52">
        <v>333.35</v>
      </c>
      <c r="H22" s="52">
        <v>733.37</v>
      </c>
      <c r="I22" s="52">
        <v>0</v>
      </c>
      <c r="J22" s="52">
        <v>1333.4</v>
      </c>
      <c r="K22" s="35"/>
      <c r="L22" s="49">
        <v>19000</v>
      </c>
      <c r="M22" s="50" t="s">
        <v>46</v>
      </c>
      <c r="N22" s="34">
        <v>10</v>
      </c>
      <c r="O22" s="12">
        <f t="shared" si="1"/>
        <v>66.67</v>
      </c>
      <c r="P22" s="34">
        <v>28763</v>
      </c>
      <c r="Q22" s="34">
        <v>32570</v>
      </c>
      <c r="R22" s="9">
        <v>28763</v>
      </c>
      <c r="S22" s="9">
        <v>32570</v>
      </c>
      <c r="T22" s="8">
        <v>29313</v>
      </c>
      <c r="U22" s="8"/>
      <c r="V22" s="57">
        <v>488.52557372131395</v>
      </c>
      <c r="W22" s="57">
        <v>488.52557372131395</v>
      </c>
      <c r="X22" s="58">
        <v>29313</v>
      </c>
      <c r="Y22" s="59">
        <v>3257</v>
      </c>
      <c r="Z22" s="59">
        <f t="shared" si="0"/>
        <v>3257</v>
      </c>
      <c r="AA22" s="34" t="s">
        <v>11</v>
      </c>
      <c r="AB22" s="34" t="s">
        <v>25</v>
      </c>
    </row>
    <row r="23" spans="1:38" s="33" customFormat="1" x14ac:dyDescent="0.25">
      <c r="A23" s="33">
        <v>210229797</v>
      </c>
      <c r="B23" s="33" t="s">
        <v>15</v>
      </c>
      <c r="C23" s="33" t="s">
        <v>42</v>
      </c>
      <c r="D23" s="33" t="s">
        <v>9</v>
      </c>
      <c r="E23" s="8">
        <v>2000</v>
      </c>
      <c r="F23" s="52">
        <v>10284</v>
      </c>
      <c r="G23" s="52">
        <v>9432</v>
      </c>
      <c r="H23" s="52">
        <v>7824</v>
      </c>
      <c r="I23" s="52">
        <v>9000</v>
      </c>
      <c r="J23" s="52">
        <v>36540</v>
      </c>
      <c r="K23" s="35"/>
      <c r="L23" s="49">
        <v>15000</v>
      </c>
      <c r="M23" s="51" t="s">
        <v>46</v>
      </c>
      <c r="N23" s="33">
        <v>10</v>
      </c>
      <c r="O23" s="12">
        <f t="shared" si="1"/>
        <v>60</v>
      </c>
      <c r="P23" s="33">
        <v>30003</v>
      </c>
      <c r="Q23" s="33">
        <v>33929</v>
      </c>
      <c r="R23" s="9">
        <v>30003</v>
      </c>
      <c r="S23" s="9">
        <v>33929</v>
      </c>
      <c r="T23" s="8">
        <v>30536</v>
      </c>
      <c r="U23" s="8"/>
      <c r="V23" s="57">
        <v>565.48333333333335</v>
      </c>
      <c r="W23" s="57">
        <v>488.52557372131395</v>
      </c>
      <c r="X23" s="58">
        <v>30536.100000000002</v>
      </c>
      <c r="Y23" s="59">
        <v>3392.8999999999978</v>
      </c>
      <c r="Z23" s="59">
        <f t="shared" si="0"/>
        <v>3392.8999999999978</v>
      </c>
      <c r="AA23" s="33" t="s">
        <v>11</v>
      </c>
      <c r="AB23" s="33" t="s">
        <v>10</v>
      </c>
    </row>
    <row r="24" spans="1:38" s="53" customFormat="1" x14ac:dyDescent="0.25">
      <c r="J24" s="14"/>
      <c r="K24" s="35"/>
      <c r="V24" s="60"/>
      <c r="W24" s="60"/>
      <c r="X24" s="60"/>
      <c r="Y24" s="60"/>
      <c r="Z24" s="6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2023-02-03T15:33:26Z</dcterms:modified>
</cp:coreProperties>
</file>