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V. október 1\"/>
    </mc:Choice>
  </mc:AlternateContent>
  <bookViews>
    <workbookView xWindow="480" yWindow="660" windowWidth="28275" windowHeight="12015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K13" i="1" l="1"/>
  <c r="U9" i="1" l="1"/>
  <c r="U10" i="1"/>
  <c r="U11" i="1"/>
  <c r="U12" i="1"/>
  <c r="U15" i="1"/>
  <c r="U16" i="1"/>
  <c r="U17" i="1"/>
  <c r="U18" i="1"/>
  <c r="U19" i="1"/>
  <c r="U20" i="1"/>
  <c r="U5" i="1"/>
  <c r="U6" i="1"/>
  <c r="U4" i="1"/>
  <c r="V11" i="1" l="1"/>
  <c r="V12" i="1"/>
  <c r="V9" i="1"/>
  <c r="V19" i="1"/>
  <c r="V20" i="1"/>
  <c r="V15" i="1"/>
  <c r="V10" i="1"/>
  <c r="V6" i="1"/>
  <c r="V5" i="1"/>
  <c r="V16" i="1"/>
  <c r="V17" i="1"/>
  <c r="V18" i="1"/>
  <c r="V4" i="1"/>
  <c r="L16" i="1"/>
  <c r="L17" i="1"/>
  <c r="L18" i="1"/>
  <c r="L19" i="1"/>
  <c r="L20" i="1"/>
  <c r="L21" i="1"/>
  <c r="L15" i="1"/>
  <c r="L13" i="1" l="1"/>
  <c r="L9" i="1"/>
  <c r="L11" i="1"/>
  <c r="L7" i="1"/>
  <c r="L10" i="1"/>
  <c r="L4" i="1" l="1"/>
  <c r="L5" i="1"/>
  <c r="L6" i="1"/>
  <c r="L12" i="1"/>
</calcChain>
</file>

<file path=xl/sharedStrings.xml><?xml version="1.0" encoding="utf-8"?>
<sst xmlns="http://schemas.openxmlformats.org/spreadsheetml/2006/main" count="108" uniqueCount="66">
  <si>
    <t>OEP_TTT</t>
  </si>
  <si>
    <t>OEP_TK</t>
  </si>
  <si>
    <t>OEP_NEV</t>
  </si>
  <si>
    <t>OEP_KSZ</t>
  </si>
  <si>
    <t>DOT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</si>
  <si>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</si>
  <si>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</si>
  <si>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</si>
  <si>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</si>
  <si>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</si>
  <si>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</si>
  <si>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</si>
  <si>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</si>
  <si>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EUEM_PONTOK</t>
  </si>
  <si>
    <t>FORGENGT</t>
  </si>
  <si>
    <t>10x0,2ml előretöltött fecskendőben</t>
  </si>
  <si>
    <t>OGYI-T-04097/02</t>
  </si>
  <si>
    <t>enoxaparin</t>
  </si>
  <si>
    <t>SANOFI-AVENTIS Zrt.</t>
  </si>
  <si>
    <t>OGYI-T-04097/04</t>
  </si>
  <si>
    <t>10x0,4ml előretöltött fecskendőben</t>
  </si>
  <si>
    <t>4/c1</t>
  </si>
  <si>
    <t>OGYI-T-04097/06</t>
  </si>
  <si>
    <t>10x0,6ml előretöltött fecskendőben</t>
  </si>
  <si>
    <t>OGYI-T-04097/08</t>
  </si>
  <si>
    <t>10x0,8ml előretöltött fecskendőben</t>
  </si>
  <si>
    <t>OGYI-T-04097/10</t>
  </si>
  <si>
    <t>10x1ml előretöltött fecskendőben</t>
  </si>
  <si>
    <t>OGYI-T-04097/13</t>
  </si>
  <si>
    <t>OGYI-T-04097/15</t>
  </si>
  <si>
    <t>10x1,0ml előretöltött fecskendőben</t>
  </si>
  <si>
    <t>OEP_EUB jelenlegi</t>
  </si>
  <si>
    <t>EUEM_TERDIJ jelenlegi</t>
  </si>
  <si>
    <t>OEP_EUB várható ápr. 1</t>
  </si>
  <si>
    <t>EUEM_TERDIJ várható ápr. 1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</si>
  <si>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</si>
  <si>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</si>
  <si>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</si>
  <si>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</si>
  <si>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</si>
  <si>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</si>
  <si>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</si>
  <si>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</si>
  <si>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</si>
  <si>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OGYI-T-06770/03</t>
  </si>
  <si>
    <t>FRAXIPARINE 3800 NE/0,4 ML OLDATOS INJEKCIÓ ELŐRETÖLTÖTT FECSKENDŐBEN</t>
  </si>
  <si>
    <t>nadroparin</t>
  </si>
  <si>
    <t>Mylan EPD Korlátolt Felelősségű Társaság</t>
  </si>
  <si>
    <t>OGYI-T-06770/04</t>
  </si>
  <si>
    <t>FRAXIPARINE 5700 NE/0,6 ML OLDATOS INJEKCIÓ ELŐRETÖLTÖTT FECSKENDŐBEN</t>
  </si>
  <si>
    <t>4/b1</t>
  </si>
  <si>
    <t>OGYI-T-06770/05</t>
  </si>
  <si>
    <t>FRAXIPARINE 7600 NE/0,8 ML OLDATOS INJEKCIÓ ELŐRETÖLTÖTT FECSKENDŐBEN</t>
  </si>
  <si>
    <t>OGYI-T-06770/06</t>
  </si>
  <si>
    <t>FRAXIPARINE 9500 NE/1,0 ML OLDATOS INJEKCIÓ ELŐRETÖLTÖTT FECSKENDŐBEN</t>
  </si>
  <si>
    <t>OGYI-T-08015/02</t>
  </si>
  <si>
    <t>FRAXODI 11400 NE/0,6 ML OLDATOS INJEKCIÓ ELŐRETÖLTÖTT FECSKENDŐBEN</t>
  </si>
  <si>
    <t>OGYI-T-08015/03</t>
  </si>
  <si>
    <t>FRAXODI 15200 NE/0,8 ML OLDATOS INJEKCIÓ ELŐRETÖLTÖTT FECSKENDŐBEN</t>
  </si>
  <si>
    <t>OGYI-T-08015/04</t>
  </si>
  <si>
    <t>FRAXODI 19000 NE/1,0 ML OLDATOS INJEKCIÓ ELŐRETÖLTÖTT FECSKENDŐBEN</t>
  </si>
  <si>
    <t>hatóanyag</t>
  </si>
  <si>
    <t>2022/ március</t>
  </si>
  <si>
    <t>2022/április</t>
  </si>
  <si>
    <t>2022/május</t>
  </si>
  <si>
    <t>2022/június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</si>
</sst>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F_t_-;\-* #,##0.00\ _F_t_-;_-* &quot;-&quot;??\ _F_t_-;_-@_-"/>
    <numFmt numFmtId="165" formatCode="_-* #,##0\ _F_t_-;\-* #,##0\ _F_t_-;_-* &quot;-&quot;??\ _F_t_-;_-@_-"/>
    <numFmt numFmtId="166" formatCode="0.0%"/>
    <numFmt numFmtId="167" formatCode="_-* #,##0.0\ _F_t_-;\-* #,##0.0\ _F_t_-;_-* &quot;-&quot;??\ _F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0" tint="-0.34998626667073579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3">
    <xf numFmtId="0" fontId="0" fillId="0" borderId="0" xfId="0"/>
    <xf numFmtId="165" fontId="5" fillId="2" borderId="2" xfId="1" applyNumberFormat="1" applyFont="1" applyFill="1" applyBorder="1" applyAlignment="1">
      <alignment horizontal="center" vertical="center" wrapText="1"/>
    </xf>
    <xf numFmtId="0" fontId="2" fillId="0" borderId="0" xfId="0" applyFont="1"/>
    <xf numFmtId="0" fontId="4" fillId="2" borderId="1" xfId="3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167" fontId="8" fillId="0" borderId="0" xfId="4" applyNumberFormat="1" applyFont="1" applyFill="1" applyBorder="1" applyAlignment="1"/>
    <xf numFmtId="0" fontId="0" fillId="0" borderId="0" xfId="0" applyBorder="1"/>
    <xf numFmtId="0" fontId="0" fillId="0" borderId="0" xfId="0" applyFill="1"/>
    <xf numFmtId="0" fontId="11" fillId="0" borderId="0" xfId="0" applyFont="1" applyFill="1"/>
    <xf numFmtId="0" fontId="10" fillId="0" borderId="0" xfId="0" applyFont="1" applyFill="1"/>
    <xf numFmtId="0" fontId="2" fillId="0" borderId="0" xfId="0" applyFont="1" applyFill="1"/>
    <xf numFmtId="0" fontId="12" fillId="0" borderId="0" xfId="0" applyFont="1"/>
    <xf numFmtId="0" fontId="12" fillId="0" borderId="0" xfId="0" applyFont="1" applyFill="1"/>
    <xf numFmtId="0" fontId="14" fillId="0" borderId="0" xfId="0" applyFont="1"/>
    <xf numFmtId="0" fontId="14" fillId="0" borderId="0" xfId="0" applyFont="1" applyFill="1"/>
    <xf numFmtId="0" fontId="6" fillId="2" borderId="2" xfId="3" applyFont="1" applyFill="1" applyBorder="1" applyAlignment="1">
      <alignment horizontal="center" vertical="center" wrapText="1"/>
    </xf>
    <xf numFmtId="165" fontId="4" fillId="2" borderId="2" xfId="4" applyNumberFormat="1" applyFont="1" applyFill="1" applyBorder="1" applyAlignment="1">
      <alignment horizontal="center" vertical="center" wrapText="1"/>
    </xf>
    <xf numFmtId="0" fontId="14" fillId="0" borderId="0" xfId="0" applyFont="1" applyBorder="1"/>
    <xf numFmtId="167" fontId="13" fillId="0" borderId="0" xfId="4" applyNumberFormat="1" applyFont="1" applyFill="1" applyBorder="1" applyAlignment="1"/>
    <xf numFmtId="165" fontId="15" fillId="0" borderId="0" xfId="1" applyNumberFormat="1" applyFont="1" applyBorder="1"/>
    <xf numFmtId="9" fontId="2" fillId="0" borderId="0" xfId="2" applyFont="1" applyBorder="1"/>
    <xf numFmtId="165" fontId="8" fillId="0" borderId="0" xfId="1" applyNumberFormat="1" applyFont="1" applyFill="1" applyBorder="1" applyAlignment="1"/>
    <xf numFmtId="165" fontId="12" fillId="0" borderId="0" xfId="1" applyNumberFormat="1" applyFont="1" applyBorder="1"/>
    <xf numFmtId="166" fontId="2" fillId="0" borderId="0" xfId="2" applyNumberFormat="1" applyFont="1" applyBorder="1"/>
    <xf numFmtId="167" fontId="9" fillId="0" borderId="0" xfId="4" applyNumberFormat="1" applyFont="1" applyFill="1" applyBorder="1" applyAlignment="1"/>
    <xf numFmtId="0" fontId="0" fillId="0" borderId="0" xfId="0" applyFont="1" applyBorder="1"/>
    <xf numFmtId="165" fontId="2" fillId="0" borderId="0" xfId="1" applyNumberFormat="1" applyFont="1" applyBorder="1"/>
    <xf numFmtId="1" fontId="2" fillId="0" borderId="0" xfId="0" applyNumberFormat="1" applyFont="1" applyFill="1"/>
    <xf numFmtId="165" fontId="0" fillId="0" borderId="0" xfId="0" applyNumberFormat="1" applyBorder="1"/>
    <xf numFmtId="0" fontId="12" fillId="0" borderId="0" xfId="0" applyFont="1" applyBorder="1"/>
    <xf numFmtId="1" fontId="12" fillId="0" borderId="0" xfId="0" applyNumberFormat="1" applyFont="1" applyBorder="1"/>
    <xf numFmtId="165" fontId="12" fillId="0" borderId="0" xfId="0" applyNumberFormat="1" applyFont="1" applyBorder="1"/>
  </cellXfs>
  <cellStyles count="6">
    <cellStyle name="Ezres" xfId="1" builtinId="3"/>
    <cellStyle name="Ezres 2" xfId="4"/>
    <cellStyle name="Normál" xfId="0" builtinId="0"/>
    <cellStyle name="Normál_Munka2" xfId="3"/>
    <cellStyle name="Százalék" xfId="2" builtinId="5"/>
    <cellStyle name="Százalék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2"/>
  <sheetViews>
    <sheetView tabSelected="1" workbookViewId="0">
      <selection activeCell="C18" sqref="C18"/>
    </sheetView>
  </sheetViews>
  <sheetFormatPr defaultRowHeight="15" x14ac:dyDescent="0.25"/>
  <cols>
    <col min="1" max="1" width="10.5703125" bestFit="1" customWidth="1"/>
    <col min="2" max="2" width="15.140625" bestFit="1" customWidth="1"/>
    <col min="3" max="3" width="66" customWidth="1"/>
    <col min="4" max="4" width="39" customWidth="1"/>
    <col min="5" max="5" width="6" bestFit="1" customWidth="1"/>
    <col min="6" max="6" width="11.85546875" customWidth="1"/>
    <col min="7" max="11" width="15.140625" bestFit="1" customWidth="1"/>
    <col min="12" max="12" width="10" customWidth="1"/>
    <col min="13" max="13" width="14.140625" customWidth="1"/>
    <col min="14" max="14" width="12.140625" bestFit="1" customWidth="1"/>
    <col min="15" max="15" width="9.42578125" bestFit="1" customWidth="1"/>
    <col min="16" max="16" width="9.5703125" bestFit="1" customWidth="1"/>
    <col min="17" max="17" width="7.5703125" bestFit="1" customWidth="1"/>
    <col min="18" max="18" width="10.28515625" bestFit="1" customWidth="1"/>
    <col min="19" max="19" width="8.85546875" bestFit="1" customWidth="1"/>
    <col min="20" max="20" width="13.140625" style="8" bestFit="1" customWidth="1"/>
    <col min="21" max="21" width="12" style="8" customWidth="1"/>
    <col min="22" max="22" width="13.28515625" style="9" customWidth="1"/>
    <col min="23" max="23" width="10.140625" style="8" customWidth="1"/>
    <col min="24" max="24" width="12.140625" style="10" customWidth="1"/>
    <col min="25" max="25" width="11.140625" style="8" customWidth="1"/>
    <col min="26" max="26" width="11.140625" style="10" customWidth="1"/>
    <col min="27" max="27" width="15.7109375" style="8" customWidth="1"/>
    <col min="28" max="28" width="11.140625" style="10" customWidth="1"/>
    <col min="29" max="29" width="13.140625" style="8" bestFit="1" customWidth="1"/>
    <col min="30" max="30" width="11" bestFit="1" customWidth="1"/>
    <col min="31" max="31" width="12.5703125" bestFit="1" customWidth="1"/>
    <col min="32" max="32" width="14.5703125" bestFit="1" customWidth="1"/>
    <col min="33" max="33" width="11.140625" bestFit="1" customWidth="1"/>
    <col min="34" max="34" width="10.7109375" bestFit="1" customWidth="1"/>
    <col min="35" max="35" width="13.7109375" bestFit="1" customWidth="1"/>
    <col min="36" max="36" width="12.28515625" bestFit="1" customWidth="1"/>
    <col min="37" max="37" width="10.140625" bestFit="1" customWidth="1"/>
    <col min="38" max="38" width="11.28515625" bestFit="1" customWidth="1"/>
    <col min="39" max="39" width="17.140625" bestFit="1" customWidth="1"/>
  </cols>
  <sheetData>
    <row r="1" spans="1:29" ht="38.2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61</v>
      </c>
      <c r="G1" s="1" t="s">
        <v>62</v>
      </c>
      <c r="H1" s="1" t="s">
        <v>63</v>
      </c>
      <c r="I1" s="1" t="s">
        <v>64</v>
      </c>
      <c r="J1" s="1" t="s">
        <v>65</v>
      </c>
      <c r="K1" s="5" t="s">
        <v>5</v>
      </c>
      <c r="L1" s="16" t="s">
        <v>6</v>
      </c>
      <c r="M1" s="17" t="s">
        <v>7</v>
      </c>
      <c r="N1" s="4" t="s">
        <v>8</v>
      </c>
      <c r="O1" s="3" t="s">
        <v>9</v>
      </c>
      <c r="P1" s="4" t="s">
        <v>10</v>
      </c>
      <c r="Q1" s="4" t="s">
        <v>11</v>
      </c>
      <c r="R1" s="4" t="s">
        <v>12</v>
      </c>
      <c r="S1" s="4" t="s">
        <v>31</v>
      </c>
      <c r="T1" s="4" t="s">
        <v>32</v>
      </c>
      <c r="U1" s="4" t="s">
        <v>33</v>
      </c>
      <c r="V1" s="4" t="s">
        <v>34</v>
      </c>
      <c r="W1" s="4" t="s">
        <v>13</v>
      </c>
      <c r="X1" s="4" t="s">
        <v>14</v>
      </c>
      <c r="Y1"/>
      <c r="Z1"/>
      <c r="AA1"/>
      <c r="AB1"/>
      <c r="AC1"/>
    </row>
    <row r="2" spans="1:29" s="14" customFormat="1" x14ac:dyDescent="0.25">
      <c r="A2" s="14">
        <v>210053887</v>
      </c>
      <c r="B2" s="14" t="s">
        <v>16</v>
      </c>
      <c r="C2" s="14" t="s">
        <v>38</v>
      </c>
      <c r="D2" s="14" t="s">
        <v>15</v>
      </c>
      <c r="E2" s="14">
        <v>10</v>
      </c>
      <c r="F2" s="14" t="s">
        <v>17</v>
      </c>
      <c r="G2" s="18">
        <v>23839</v>
      </c>
      <c r="H2" s="18">
        <v>22997</v>
      </c>
      <c r="I2" s="18">
        <v>19706</v>
      </c>
      <c r="J2" s="18">
        <v>18122</v>
      </c>
      <c r="K2" s="18">
        <v>64294</v>
      </c>
      <c r="L2" s="18"/>
      <c r="M2" s="19">
        <v>1</v>
      </c>
      <c r="N2" s="14">
        <v>10</v>
      </c>
      <c r="O2" s="14">
        <v>5244</v>
      </c>
      <c r="P2" s="14">
        <v>6783</v>
      </c>
      <c r="Q2" s="14">
        <v>678.3</v>
      </c>
      <c r="R2" s="14">
        <v>678.3</v>
      </c>
      <c r="S2" s="15">
        <v>6105</v>
      </c>
      <c r="T2" s="15">
        <v>678</v>
      </c>
      <c r="U2" s="15">
        <v>6105</v>
      </c>
      <c r="V2" s="15">
        <v>678</v>
      </c>
      <c r="W2" s="15" t="s">
        <v>39</v>
      </c>
      <c r="X2" s="14" t="s">
        <v>18</v>
      </c>
    </row>
    <row r="3" spans="1:29" x14ac:dyDescent="0.25">
      <c r="G3" s="18"/>
      <c r="H3" s="18"/>
      <c r="I3" s="18"/>
      <c r="J3" s="18"/>
      <c r="K3" s="18"/>
      <c r="L3" s="7"/>
      <c r="M3" s="7"/>
      <c r="S3" s="8"/>
      <c r="V3" s="8"/>
      <c r="X3"/>
      <c r="Y3"/>
      <c r="Z3"/>
      <c r="AA3"/>
      <c r="AB3"/>
      <c r="AC3"/>
    </row>
    <row r="4" spans="1:29" s="2" customFormat="1" x14ac:dyDescent="0.25">
      <c r="A4" s="2">
        <v>210082608</v>
      </c>
      <c r="B4" s="2" t="s">
        <v>44</v>
      </c>
      <c r="C4" s="2" t="s">
        <v>45</v>
      </c>
      <c r="D4" s="2" t="s">
        <v>20</v>
      </c>
      <c r="E4" s="2">
        <v>13.33</v>
      </c>
      <c r="F4" s="2" t="s">
        <v>46</v>
      </c>
      <c r="G4" s="30">
        <v>35856.366999999998</v>
      </c>
      <c r="H4" s="30">
        <v>39054.233999999997</v>
      </c>
      <c r="I4" s="30">
        <v>53371.987000000001</v>
      </c>
      <c r="J4" s="30">
        <v>58013.493000000002</v>
      </c>
      <c r="K4" s="23">
        <v>27082.561000000002</v>
      </c>
      <c r="L4" s="21">
        <f>K4/$K$7</f>
        <v>5.9807149531885227E-3</v>
      </c>
      <c r="M4" s="6">
        <v>1.3333333333333333</v>
      </c>
      <c r="N4" s="2">
        <v>10</v>
      </c>
      <c r="O4" s="2">
        <v>6804</v>
      </c>
      <c r="P4" s="2">
        <v>8498</v>
      </c>
      <c r="Q4" s="2">
        <v>849.8</v>
      </c>
      <c r="R4" s="2">
        <v>849.8</v>
      </c>
      <c r="S4" s="11">
        <v>7648</v>
      </c>
      <c r="T4" s="11">
        <v>850</v>
      </c>
      <c r="U4" s="28">
        <f>R4*N4*0.9</f>
        <v>7648.2</v>
      </c>
      <c r="V4" s="28">
        <f>P4-U4</f>
        <v>849.80000000000018</v>
      </c>
      <c r="W4" s="11" t="s">
        <v>41</v>
      </c>
      <c r="X4" s="2" t="s">
        <v>47</v>
      </c>
    </row>
    <row r="5" spans="1:29" x14ac:dyDescent="0.25">
      <c r="A5">
        <v>210053895</v>
      </c>
      <c r="B5" t="s">
        <v>19</v>
      </c>
      <c r="C5" t="s">
        <v>40</v>
      </c>
      <c r="D5" t="s">
        <v>20</v>
      </c>
      <c r="E5">
        <v>20</v>
      </c>
      <c r="F5" t="s">
        <v>17</v>
      </c>
      <c r="G5" s="30">
        <v>1515224.5999999999</v>
      </c>
      <c r="H5" s="30">
        <v>1439328.0000000002</v>
      </c>
      <c r="I5" s="30">
        <v>1526481.4000000001</v>
      </c>
      <c r="J5" s="30">
        <v>1515088</v>
      </c>
      <c r="K5" s="23">
        <v>4479050.4000000004</v>
      </c>
      <c r="L5" s="21">
        <f t="shared" ref="L5:L7" si="0">K5/$K$7</f>
        <v>0.98912077418989408</v>
      </c>
      <c r="M5" s="6">
        <v>2</v>
      </c>
      <c r="N5">
        <v>10</v>
      </c>
      <c r="O5">
        <v>7592</v>
      </c>
      <c r="P5">
        <v>9362</v>
      </c>
      <c r="Q5">
        <v>936.2</v>
      </c>
      <c r="R5" s="2">
        <v>849.8</v>
      </c>
      <c r="S5" s="8">
        <v>8426</v>
      </c>
      <c r="T5" s="8">
        <v>936</v>
      </c>
      <c r="U5" s="28">
        <f t="shared" ref="U5:U20" si="1">R5*N5*0.9</f>
        <v>7648.2</v>
      </c>
      <c r="V5" s="28">
        <f t="shared" ref="V5:V20" si="2">P5-U5</f>
        <v>1713.8000000000002</v>
      </c>
      <c r="W5" s="8" t="s">
        <v>41</v>
      </c>
      <c r="X5" t="s">
        <v>18</v>
      </c>
      <c r="Y5"/>
      <c r="Z5"/>
      <c r="AA5"/>
      <c r="AB5"/>
      <c r="AC5"/>
    </row>
    <row r="6" spans="1:29" x14ac:dyDescent="0.25">
      <c r="A6">
        <v>210082624</v>
      </c>
      <c r="B6" t="s">
        <v>48</v>
      </c>
      <c r="C6" t="s">
        <v>49</v>
      </c>
      <c r="D6" t="s">
        <v>23</v>
      </c>
      <c r="E6">
        <v>20</v>
      </c>
      <c r="F6" t="s">
        <v>46</v>
      </c>
      <c r="G6" s="30">
        <v>23438</v>
      </c>
      <c r="H6" s="30">
        <v>26132.000000000004</v>
      </c>
      <c r="I6" s="30">
        <v>37206</v>
      </c>
      <c r="J6" s="30">
        <v>42428</v>
      </c>
      <c r="K6" s="23">
        <v>22182</v>
      </c>
      <c r="L6" s="21">
        <f t="shared" si="0"/>
        <v>4.8985108569174016E-3</v>
      </c>
      <c r="M6" s="6">
        <v>2</v>
      </c>
      <c r="N6">
        <v>10</v>
      </c>
      <c r="O6">
        <v>10206</v>
      </c>
      <c r="P6">
        <v>12227</v>
      </c>
      <c r="Q6">
        <v>1222.7</v>
      </c>
      <c r="R6" s="2">
        <v>849.8</v>
      </c>
      <c r="S6" s="8">
        <v>11004</v>
      </c>
      <c r="T6" s="8">
        <v>1223</v>
      </c>
      <c r="U6" s="28">
        <f t="shared" si="1"/>
        <v>7648.2</v>
      </c>
      <c r="V6" s="28">
        <f t="shared" si="2"/>
        <v>4578.8</v>
      </c>
      <c r="W6" s="8" t="s">
        <v>50</v>
      </c>
      <c r="X6" t="s">
        <v>47</v>
      </c>
      <c r="Y6"/>
      <c r="Z6"/>
      <c r="AA6"/>
      <c r="AB6"/>
      <c r="AC6"/>
    </row>
    <row r="7" spans="1:29" x14ac:dyDescent="0.25">
      <c r="G7" s="31">
        <v>1574518.9669999999</v>
      </c>
      <c r="H7" s="31">
        <v>1504514.2340000002</v>
      </c>
      <c r="I7" s="31">
        <v>1617059.3870000001</v>
      </c>
      <c r="J7" s="31">
        <v>1615529.493</v>
      </c>
      <c r="K7" s="20">
        <v>4528314.9610000001</v>
      </c>
      <c r="L7" s="21">
        <f t="shared" si="0"/>
        <v>1</v>
      </c>
      <c r="M7" s="6"/>
      <c r="S7" s="8"/>
      <c r="U7" s="28"/>
      <c r="V7" s="28"/>
      <c r="X7"/>
      <c r="Y7"/>
      <c r="Z7"/>
      <c r="AA7"/>
      <c r="AB7"/>
      <c r="AC7"/>
    </row>
    <row r="8" spans="1:29" x14ac:dyDescent="0.25">
      <c r="G8" s="30"/>
      <c r="H8" s="30"/>
      <c r="I8" s="30"/>
      <c r="J8" s="30"/>
      <c r="K8" s="20"/>
      <c r="L8" s="7"/>
      <c r="M8" s="6"/>
      <c r="S8" s="8"/>
      <c r="U8" s="28"/>
      <c r="V8" s="28"/>
      <c r="X8"/>
      <c r="Y8"/>
      <c r="Z8"/>
      <c r="AA8"/>
      <c r="AB8"/>
      <c r="AC8"/>
    </row>
    <row r="9" spans="1:29" s="2" customFormat="1" x14ac:dyDescent="0.25">
      <c r="A9" s="2">
        <v>210135299</v>
      </c>
      <c r="B9" s="2" t="s">
        <v>22</v>
      </c>
      <c r="C9" s="2" t="s">
        <v>42</v>
      </c>
      <c r="D9" s="2" t="s">
        <v>23</v>
      </c>
      <c r="E9" s="2">
        <v>30</v>
      </c>
      <c r="F9" s="2" t="s">
        <v>17</v>
      </c>
      <c r="G9" s="30">
        <v>1086327</v>
      </c>
      <c r="H9" s="30">
        <v>993390.3</v>
      </c>
      <c r="I9" s="30">
        <v>1040693.9999999999</v>
      </c>
      <c r="J9" s="30">
        <v>1017005.9999999999</v>
      </c>
      <c r="K9" s="23">
        <v>2882775</v>
      </c>
      <c r="L9" s="24">
        <f>K9/$K$13</f>
        <v>0.76487941332681986</v>
      </c>
      <c r="M9" s="6">
        <v>2</v>
      </c>
      <c r="N9" s="2">
        <v>10</v>
      </c>
      <c r="O9" s="2">
        <v>11348</v>
      </c>
      <c r="P9" s="2">
        <v>13479</v>
      </c>
      <c r="Q9" s="2">
        <v>1347.9</v>
      </c>
      <c r="R9" s="2">
        <v>1347.9</v>
      </c>
      <c r="S9" s="11">
        <v>12131</v>
      </c>
      <c r="T9" s="11">
        <v>1348</v>
      </c>
      <c r="U9" s="28">
        <f t="shared" si="1"/>
        <v>12131.1</v>
      </c>
      <c r="V9" s="28">
        <f t="shared" si="2"/>
        <v>1347.8999999999996</v>
      </c>
      <c r="W9" s="11" t="s">
        <v>21</v>
      </c>
      <c r="X9" s="2" t="s">
        <v>18</v>
      </c>
    </row>
    <row r="10" spans="1:29" x14ac:dyDescent="0.25">
      <c r="A10">
        <v>210082640</v>
      </c>
      <c r="B10" t="s">
        <v>51</v>
      </c>
      <c r="C10" t="s">
        <v>52</v>
      </c>
      <c r="D10" t="s">
        <v>25</v>
      </c>
      <c r="E10">
        <v>26.67</v>
      </c>
      <c r="F10" t="s">
        <v>46</v>
      </c>
      <c r="G10" s="30">
        <v>5859.3990000000003</v>
      </c>
      <c r="H10" s="30">
        <v>6352.7940000000008</v>
      </c>
      <c r="I10" s="30">
        <v>7928.9910000000009</v>
      </c>
      <c r="J10" s="30">
        <v>8203.6919999999991</v>
      </c>
      <c r="K10" s="23">
        <v>6411.4680000000008</v>
      </c>
      <c r="L10" s="24">
        <f t="shared" ref="L10:L13" si="3">K10/$K$13</f>
        <v>1.7011386190055346E-3</v>
      </c>
      <c r="M10" s="6">
        <v>2.6666666666666665</v>
      </c>
      <c r="N10">
        <v>10</v>
      </c>
      <c r="O10">
        <v>13190</v>
      </c>
      <c r="P10">
        <v>15498</v>
      </c>
      <c r="Q10">
        <v>1549.8</v>
      </c>
      <c r="R10" s="2">
        <v>1347.9</v>
      </c>
      <c r="S10" s="8">
        <v>13948</v>
      </c>
      <c r="T10" s="8">
        <v>1550</v>
      </c>
      <c r="U10" s="28">
        <f t="shared" si="1"/>
        <v>12131.1</v>
      </c>
      <c r="V10" s="28">
        <f t="shared" si="2"/>
        <v>3366.8999999999996</v>
      </c>
      <c r="W10" s="8" t="s">
        <v>21</v>
      </c>
      <c r="X10" t="s">
        <v>47</v>
      </c>
      <c r="Y10"/>
      <c r="Z10"/>
      <c r="AA10"/>
      <c r="AB10"/>
      <c r="AC10"/>
    </row>
    <row r="11" spans="1:29" x14ac:dyDescent="0.25">
      <c r="A11">
        <v>210135304</v>
      </c>
      <c r="B11" t="s">
        <v>24</v>
      </c>
      <c r="C11" t="s">
        <v>43</v>
      </c>
      <c r="D11" t="s">
        <v>25</v>
      </c>
      <c r="E11">
        <v>40</v>
      </c>
      <c r="F11" t="s">
        <v>17</v>
      </c>
      <c r="G11" s="30">
        <v>358972.00000000006</v>
      </c>
      <c r="H11" s="30">
        <v>338116</v>
      </c>
      <c r="I11" s="30">
        <v>350379.99999999994</v>
      </c>
      <c r="J11" s="30">
        <v>343404</v>
      </c>
      <c r="K11" s="23">
        <v>876008</v>
      </c>
      <c r="L11" s="24">
        <f t="shared" si="3"/>
        <v>0.23242899120104787</v>
      </c>
      <c r="M11" s="6">
        <v>2</v>
      </c>
      <c r="N11">
        <v>10</v>
      </c>
      <c r="O11">
        <v>14386</v>
      </c>
      <c r="P11">
        <v>16809</v>
      </c>
      <c r="Q11">
        <v>1680.9</v>
      </c>
      <c r="R11" s="2">
        <v>1347.9</v>
      </c>
      <c r="S11" s="8">
        <v>15128</v>
      </c>
      <c r="T11" s="8">
        <v>1681</v>
      </c>
      <c r="U11" s="28">
        <f t="shared" si="1"/>
        <v>12131.1</v>
      </c>
      <c r="V11" s="28">
        <f t="shared" si="2"/>
        <v>4677.8999999999996</v>
      </c>
      <c r="W11" s="8" t="s">
        <v>21</v>
      </c>
      <c r="X11" t="s">
        <v>18</v>
      </c>
      <c r="Y11"/>
      <c r="Z11"/>
      <c r="AA11"/>
      <c r="AB11"/>
      <c r="AC11"/>
    </row>
    <row r="12" spans="1:29" x14ac:dyDescent="0.25">
      <c r="A12">
        <v>210082658</v>
      </c>
      <c r="B12" t="s">
        <v>53</v>
      </c>
      <c r="C12" t="s">
        <v>54</v>
      </c>
      <c r="D12" t="s">
        <v>30</v>
      </c>
      <c r="E12">
        <v>33.33</v>
      </c>
      <c r="F12" t="s">
        <v>46</v>
      </c>
      <c r="G12" s="30">
        <v>2066.46</v>
      </c>
      <c r="H12" s="30">
        <v>1733.1599999999999</v>
      </c>
      <c r="I12" s="30">
        <v>2933.04</v>
      </c>
      <c r="J12" s="30">
        <v>2409.7589999999996</v>
      </c>
      <c r="K12" s="23">
        <v>3732.96</v>
      </c>
      <c r="L12" s="24">
        <f t="shared" si="3"/>
        <v>9.9045685312675654E-4</v>
      </c>
      <c r="M12" s="6">
        <v>3.333333333333333</v>
      </c>
      <c r="N12">
        <v>10</v>
      </c>
      <c r="O12">
        <v>15137</v>
      </c>
      <c r="P12">
        <v>17633</v>
      </c>
      <c r="Q12">
        <v>1763.3</v>
      </c>
      <c r="R12" s="2">
        <v>1347.9</v>
      </c>
      <c r="S12" s="8">
        <v>15870</v>
      </c>
      <c r="T12" s="8">
        <v>1763</v>
      </c>
      <c r="U12" s="28">
        <f t="shared" si="1"/>
        <v>12131.1</v>
      </c>
      <c r="V12" s="28">
        <f t="shared" si="2"/>
        <v>5501.9</v>
      </c>
      <c r="W12" s="8" t="s">
        <v>21</v>
      </c>
      <c r="X12" t="s">
        <v>47</v>
      </c>
      <c r="Y12"/>
      <c r="Z12"/>
      <c r="AA12"/>
      <c r="AB12"/>
      <c r="AC12"/>
    </row>
    <row r="13" spans="1:29" x14ac:dyDescent="0.25">
      <c r="G13" s="32">
        <v>1453224.8589999999</v>
      </c>
      <c r="H13" s="32">
        <v>1339592.254</v>
      </c>
      <c r="I13" s="32">
        <v>1401936.031</v>
      </c>
      <c r="J13" s="32">
        <v>1371023.4509999999</v>
      </c>
      <c r="K13" s="20">
        <f t="shared" ref="G13:K13" si="4">SUM(K9:K12)</f>
        <v>3768927.4279999998</v>
      </c>
      <c r="L13" s="24">
        <f t="shared" si="3"/>
        <v>1</v>
      </c>
      <c r="M13" s="6"/>
      <c r="S13" s="8"/>
      <c r="U13" s="28"/>
      <c r="V13" s="28"/>
      <c r="X13"/>
      <c r="Y13"/>
      <c r="Z13"/>
      <c r="AA13"/>
      <c r="AB13"/>
      <c r="AC13"/>
    </row>
    <row r="14" spans="1:29" x14ac:dyDescent="0.25">
      <c r="G14" s="30"/>
      <c r="H14" s="30"/>
      <c r="I14" s="30"/>
      <c r="J14" s="30"/>
      <c r="K14" s="20"/>
      <c r="L14" s="24"/>
      <c r="M14" s="6"/>
      <c r="S14" s="8"/>
      <c r="U14" s="28"/>
      <c r="V14" s="28"/>
      <c r="X14"/>
      <c r="Y14"/>
      <c r="Z14"/>
      <c r="AA14"/>
      <c r="AB14"/>
      <c r="AC14"/>
    </row>
    <row r="15" spans="1:29" s="2" customFormat="1" x14ac:dyDescent="0.25">
      <c r="A15" s="2">
        <v>210141240</v>
      </c>
      <c r="B15" s="2" t="s">
        <v>55</v>
      </c>
      <c r="C15" s="2" t="s">
        <v>56</v>
      </c>
      <c r="D15" s="2" t="s">
        <v>23</v>
      </c>
      <c r="E15" s="2">
        <v>40</v>
      </c>
      <c r="F15" s="2" t="s">
        <v>46</v>
      </c>
      <c r="G15" s="30">
        <v>1720</v>
      </c>
      <c r="H15" s="30">
        <v>1400</v>
      </c>
      <c r="I15" s="30">
        <v>2520</v>
      </c>
      <c r="J15" s="30">
        <v>2720</v>
      </c>
      <c r="K15" s="23">
        <v>1076</v>
      </c>
      <c r="L15" s="24">
        <f>K15/$K$21</f>
        <v>2.2326492289983704E-3</v>
      </c>
      <c r="M15" s="6">
        <v>4</v>
      </c>
      <c r="N15" s="2">
        <v>10</v>
      </c>
      <c r="O15" s="2">
        <v>17598</v>
      </c>
      <c r="P15" s="2">
        <v>20330</v>
      </c>
      <c r="Q15" s="2">
        <v>2033</v>
      </c>
      <c r="R15" s="2">
        <v>2033</v>
      </c>
      <c r="S15" s="11">
        <v>18297</v>
      </c>
      <c r="T15" s="11">
        <v>2033</v>
      </c>
      <c r="U15" s="28">
        <f t="shared" si="1"/>
        <v>18297</v>
      </c>
      <c r="V15" s="28">
        <f t="shared" si="2"/>
        <v>2033</v>
      </c>
      <c r="W15" s="11" t="s">
        <v>21</v>
      </c>
      <c r="X15" s="2" t="s">
        <v>47</v>
      </c>
    </row>
    <row r="16" spans="1:29" x14ac:dyDescent="0.25">
      <c r="A16">
        <v>210135223</v>
      </c>
      <c r="B16" t="s">
        <v>26</v>
      </c>
      <c r="C16" t="s">
        <v>37</v>
      </c>
      <c r="D16" t="s">
        <v>27</v>
      </c>
      <c r="E16">
        <v>50</v>
      </c>
      <c r="F16" t="s">
        <v>17</v>
      </c>
      <c r="G16" s="30">
        <v>107565.00000000001</v>
      </c>
      <c r="H16" s="30">
        <v>100400</v>
      </c>
      <c r="I16" s="30">
        <v>99715</v>
      </c>
      <c r="J16" s="30">
        <v>99670</v>
      </c>
      <c r="K16" s="23">
        <v>267970</v>
      </c>
      <c r="L16" s="24">
        <f t="shared" ref="L16:L21" si="5">K16/$K$21</f>
        <v>0.55602510585008669</v>
      </c>
      <c r="M16" s="6">
        <v>5</v>
      </c>
      <c r="N16">
        <v>10</v>
      </c>
      <c r="O16">
        <v>18083</v>
      </c>
      <c r="P16">
        <v>20862</v>
      </c>
      <c r="Q16">
        <v>2086.1999999999998</v>
      </c>
      <c r="R16" s="2">
        <v>2033</v>
      </c>
      <c r="S16" s="8">
        <v>18776</v>
      </c>
      <c r="T16" s="8">
        <v>2086</v>
      </c>
      <c r="U16" s="28">
        <f t="shared" si="1"/>
        <v>18297</v>
      </c>
      <c r="V16" s="28">
        <f t="shared" si="2"/>
        <v>2565</v>
      </c>
      <c r="W16" s="8" t="s">
        <v>21</v>
      </c>
      <c r="X16" t="s">
        <v>18</v>
      </c>
      <c r="Y16"/>
      <c r="Z16"/>
      <c r="AA16"/>
      <c r="AB16"/>
      <c r="AC16"/>
    </row>
    <row r="17" spans="1:29" s="12" customFormat="1" x14ac:dyDescent="0.25">
      <c r="A17" s="12">
        <v>210229789</v>
      </c>
      <c r="B17" s="12" t="s">
        <v>28</v>
      </c>
      <c r="C17" s="12" t="s">
        <v>35</v>
      </c>
      <c r="D17" s="12" t="s">
        <v>25</v>
      </c>
      <c r="E17" s="12">
        <v>60</v>
      </c>
      <c r="F17" s="12" t="s">
        <v>17</v>
      </c>
      <c r="G17" s="30">
        <v>110460</v>
      </c>
      <c r="H17" s="30">
        <v>86502</v>
      </c>
      <c r="I17" s="30">
        <v>97008</v>
      </c>
      <c r="J17" s="30">
        <v>95568</v>
      </c>
      <c r="K17" s="23">
        <v>184356</v>
      </c>
      <c r="L17" s="24">
        <f t="shared" si="5"/>
        <v>0.38253000117214087</v>
      </c>
      <c r="M17" s="6">
        <v>4.2105263157894735</v>
      </c>
      <c r="N17" s="12">
        <v>10</v>
      </c>
      <c r="O17" s="12">
        <v>24003</v>
      </c>
      <c r="P17" s="12">
        <v>27351</v>
      </c>
      <c r="Q17" s="12">
        <v>2735.1</v>
      </c>
      <c r="R17" s="2">
        <v>2033</v>
      </c>
      <c r="S17" s="13">
        <v>24616</v>
      </c>
      <c r="T17" s="13">
        <v>2735</v>
      </c>
      <c r="U17" s="28">
        <f t="shared" si="1"/>
        <v>18297</v>
      </c>
      <c r="V17" s="28">
        <f t="shared" si="2"/>
        <v>9054</v>
      </c>
      <c r="W17" s="13" t="s">
        <v>21</v>
      </c>
      <c r="X17" s="12" t="s">
        <v>18</v>
      </c>
    </row>
    <row r="18" spans="1:29" x14ac:dyDescent="0.25">
      <c r="A18">
        <v>210141258</v>
      </c>
      <c r="B18" t="s">
        <v>57</v>
      </c>
      <c r="C18" t="s">
        <v>58</v>
      </c>
      <c r="D18" t="s">
        <v>25</v>
      </c>
      <c r="E18">
        <v>53.33</v>
      </c>
      <c r="F18" t="s">
        <v>46</v>
      </c>
      <c r="G18" s="30">
        <v>0</v>
      </c>
      <c r="H18" s="30">
        <v>0</v>
      </c>
      <c r="I18" s="30">
        <v>159.99</v>
      </c>
      <c r="J18" s="30">
        <v>319.98</v>
      </c>
      <c r="K18" s="23">
        <v>0</v>
      </c>
      <c r="L18" s="24">
        <f t="shared" si="5"/>
        <v>0</v>
      </c>
      <c r="M18" s="6">
        <v>5.333333333333333</v>
      </c>
      <c r="N18">
        <v>10</v>
      </c>
      <c r="O18">
        <v>26454</v>
      </c>
      <c r="P18">
        <v>30038</v>
      </c>
      <c r="Q18">
        <v>3003.8</v>
      </c>
      <c r="R18" s="2">
        <v>2033</v>
      </c>
      <c r="S18" s="8">
        <v>27034</v>
      </c>
      <c r="T18" s="8">
        <v>3004</v>
      </c>
      <c r="U18" s="28">
        <f t="shared" si="1"/>
        <v>18297</v>
      </c>
      <c r="V18" s="11">
        <f t="shared" si="2"/>
        <v>11741</v>
      </c>
      <c r="W18" s="8" t="s">
        <v>21</v>
      </c>
      <c r="X18" t="s">
        <v>47</v>
      </c>
      <c r="Y18"/>
      <c r="Z18"/>
      <c r="AA18"/>
      <c r="AB18"/>
      <c r="AC18"/>
    </row>
    <row r="19" spans="1:29" x14ac:dyDescent="0.25">
      <c r="A19">
        <v>210141266</v>
      </c>
      <c r="B19" t="s">
        <v>59</v>
      </c>
      <c r="C19" t="s">
        <v>60</v>
      </c>
      <c r="D19" t="s">
        <v>27</v>
      </c>
      <c r="E19">
        <v>66.67</v>
      </c>
      <c r="F19" t="s">
        <v>46</v>
      </c>
      <c r="G19" s="30">
        <v>0</v>
      </c>
      <c r="H19" s="30">
        <v>0</v>
      </c>
      <c r="I19" s="30">
        <v>0</v>
      </c>
      <c r="J19" s="30">
        <v>0</v>
      </c>
      <c r="K19" s="23">
        <v>66.67</v>
      </c>
      <c r="L19" s="24">
        <f t="shared" si="5"/>
        <v>1.383371041796667E-4</v>
      </c>
      <c r="M19" s="6">
        <v>6.6666666666666661</v>
      </c>
      <c r="N19">
        <v>10</v>
      </c>
      <c r="O19">
        <v>28763</v>
      </c>
      <c r="P19">
        <v>32570</v>
      </c>
      <c r="Q19">
        <v>3257</v>
      </c>
      <c r="R19" s="2">
        <v>2033</v>
      </c>
      <c r="S19" s="8">
        <v>29313</v>
      </c>
      <c r="T19" s="8">
        <v>3257</v>
      </c>
      <c r="U19" s="28">
        <f t="shared" si="1"/>
        <v>18297</v>
      </c>
      <c r="V19" s="11">
        <f t="shared" si="2"/>
        <v>14273</v>
      </c>
      <c r="W19" s="8" t="s">
        <v>21</v>
      </c>
      <c r="X19" t="s">
        <v>47</v>
      </c>
      <c r="Y19"/>
      <c r="Z19"/>
      <c r="AA19"/>
      <c r="AB19"/>
      <c r="AC19"/>
    </row>
    <row r="20" spans="1:29" s="12" customFormat="1" x14ac:dyDescent="0.25">
      <c r="A20" s="12">
        <v>210229797</v>
      </c>
      <c r="B20" s="12" t="s">
        <v>29</v>
      </c>
      <c r="C20" s="12" t="s">
        <v>36</v>
      </c>
      <c r="D20" s="12" t="s">
        <v>30</v>
      </c>
      <c r="E20" s="12">
        <v>75</v>
      </c>
      <c r="F20" s="12" t="s">
        <v>17</v>
      </c>
      <c r="G20" s="30">
        <v>20100</v>
      </c>
      <c r="H20" s="30">
        <v>22500</v>
      </c>
      <c r="I20" s="30">
        <v>22275</v>
      </c>
      <c r="J20" s="30">
        <v>28387.5</v>
      </c>
      <c r="K20" s="23">
        <v>28470</v>
      </c>
      <c r="L20" s="24">
        <f t="shared" si="5"/>
        <v>5.9073906644594429E-2</v>
      </c>
      <c r="M20" s="6">
        <v>5.2631578947368416</v>
      </c>
      <c r="N20" s="12">
        <v>10</v>
      </c>
      <c r="O20" s="12">
        <v>30003</v>
      </c>
      <c r="P20" s="12">
        <v>33929</v>
      </c>
      <c r="Q20" s="12">
        <v>3392.9</v>
      </c>
      <c r="R20" s="2">
        <v>2033</v>
      </c>
      <c r="S20" s="13">
        <v>30536</v>
      </c>
      <c r="T20" s="13">
        <v>3393</v>
      </c>
      <c r="U20" s="28">
        <f t="shared" si="1"/>
        <v>18297</v>
      </c>
      <c r="V20" s="11">
        <f t="shared" si="2"/>
        <v>15632</v>
      </c>
      <c r="W20" s="13" t="s">
        <v>21</v>
      </c>
      <c r="X20" s="12" t="s">
        <v>18</v>
      </c>
    </row>
    <row r="21" spans="1:29" x14ac:dyDescent="0.25">
      <c r="G21" s="22">
        <v>239845</v>
      </c>
      <c r="H21" s="20">
        <v>210802</v>
      </c>
      <c r="I21" s="20">
        <v>221677.99</v>
      </c>
      <c r="J21" s="20">
        <v>226665.48</v>
      </c>
      <c r="K21" s="27">
        <v>481938.67</v>
      </c>
      <c r="L21" s="24">
        <f t="shared" si="5"/>
        <v>1</v>
      </c>
      <c r="M21" s="29"/>
      <c r="U21" s="9"/>
      <c r="V21" s="8"/>
      <c r="W21" s="10"/>
      <c r="X21" s="8"/>
      <c r="Y21" s="10"/>
      <c r="AB21" s="8"/>
      <c r="AC21"/>
    </row>
    <row r="22" spans="1:29" x14ac:dyDescent="0.25">
      <c r="G22" s="25"/>
      <c r="H22" s="26"/>
      <c r="I22" s="26"/>
      <c r="J22" s="26"/>
      <c r="K22" s="26"/>
      <c r="L22" s="7"/>
      <c r="M22" s="7"/>
      <c r="U22" s="9"/>
      <c r="V22" s="8"/>
      <c r="W22" s="10"/>
      <c r="X22" s="8"/>
      <c r="Y22" s="10"/>
      <c r="AB22" s="8"/>
      <c r="AC22"/>
    </row>
    <row r="23" spans="1:29" x14ac:dyDescent="0.25">
      <c r="G23" s="6"/>
      <c r="H23" s="7"/>
      <c r="I23" s="7"/>
      <c r="J23" s="7"/>
      <c r="K23" s="7"/>
      <c r="L23" s="7"/>
      <c r="M23" s="7"/>
      <c r="U23" s="9"/>
      <c r="V23" s="8"/>
      <c r="W23" s="10"/>
      <c r="X23" s="8"/>
      <c r="Y23" s="10"/>
      <c r="AB23" s="8"/>
      <c r="AC23"/>
    </row>
    <row r="24" spans="1:29" x14ac:dyDescent="0.25">
      <c r="G24" s="6"/>
      <c r="H24" s="7"/>
      <c r="I24" s="7"/>
      <c r="J24" s="7"/>
      <c r="K24" s="7"/>
      <c r="L24" s="7"/>
      <c r="M24" s="7"/>
      <c r="U24" s="9"/>
      <c r="V24" s="8"/>
      <c r="W24" s="10"/>
      <c r="X24" s="8"/>
      <c r="Y24" s="10"/>
      <c r="AB24" s="8"/>
      <c r="AC24"/>
    </row>
    <row r="25" spans="1:29" x14ac:dyDescent="0.25">
      <c r="G25" s="6"/>
      <c r="H25" s="7"/>
      <c r="I25" s="7"/>
      <c r="J25" s="7"/>
      <c r="K25" s="7"/>
      <c r="L25" s="7"/>
      <c r="M25" s="7"/>
      <c r="U25" s="9"/>
      <c r="V25" s="8"/>
      <c r="W25" s="10"/>
      <c r="X25" s="8"/>
      <c r="Y25" s="10"/>
      <c r="AB25" s="8"/>
      <c r="AC25"/>
    </row>
    <row r="26" spans="1:29" x14ac:dyDescent="0.25">
      <c r="G26" s="6"/>
      <c r="H26" s="7"/>
      <c r="I26" s="7"/>
      <c r="J26" s="7"/>
      <c r="K26" s="7"/>
      <c r="L26" s="7"/>
      <c r="M26" s="7"/>
      <c r="U26" s="9"/>
      <c r="V26" s="8"/>
      <c r="W26" s="10"/>
      <c r="X26" s="8"/>
      <c r="Y26" s="10"/>
      <c r="AB26" s="8"/>
      <c r="AC26"/>
    </row>
    <row r="27" spans="1:29" x14ac:dyDescent="0.25">
      <c r="G27" s="6"/>
      <c r="H27" s="7"/>
      <c r="I27" s="7"/>
      <c r="J27" s="7"/>
      <c r="K27" s="7"/>
      <c r="L27" s="7"/>
      <c r="M27" s="7"/>
      <c r="U27" s="9"/>
      <c r="V27" s="8"/>
      <c r="W27" s="10"/>
      <c r="X27" s="8"/>
      <c r="Y27" s="10"/>
      <c r="AB27" s="8"/>
      <c r="AC27"/>
    </row>
    <row r="28" spans="1:29" x14ac:dyDescent="0.25">
      <c r="G28" s="6"/>
      <c r="H28" s="7"/>
      <c r="I28" s="7"/>
      <c r="J28" s="7"/>
      <c r="K28" s="7"/>
      <c r="L28" s="7"/>
      <c r="M28" s="7"/>
      <c r="U28" s="9"/>
      <c r="V28" s="8"/>
      <c r="W28" s="10"/>
      <c r="X28" s="8"/>
      <c r="Y28" s="10"/>
      <c r="AB28" s="8"/>
      <c r="AC28"/>
    </row>
    <row r="29" spans="1:29" x14ac:dyDescent="0.25">
      <c r="G29" s="6"/>
      <c r="U29" s="9"/>
      <c r="V29" s="8"/>
      <c r="W29" s="10"/>
      <c r="X29" s="8"/>
      <c r="Y29" s="10"/>
      <c r="AB29" s="8"/>
      <c r="AC29"/>
    </row>
    <row r="30" spans="1:29" x14ac:dyDescent="0.25">
      <c r="G30" s="6"/>
      <c r="Z30" s="8"/>
      <c r="AA30" s="10"/>
      <c r="AB30" s="8"/>
      <c r="AC30"/>
    </row>
    <row r="31" spans="1:29" x14ac:dyDescent="0.25">
      <c r="G31" s="7"/>
    </row>
    <row r="32" spans="1:29" x14ac:dyDescent="0.25">
      <c r="G32" s="7"/>
    </row>
  </sheetData>
  <sortState ref="A35:AU39">
    <sortCondition ref="N35:N3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2022-07-29T11:56:48Z</dcterms:modified>
</cp:coreProperties>
</file>