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ATFO\TAKO\Fixesítés\FIXESÍTÉS 2026\"/>
    </mc:Choice>
  </mc:AlternateContent>
  <bookViews>
    <workbookView xWindow="240" yWindow="375" windowWidth="11295" windowHeight="8805"/>
  </bookViews>
  <sheets>
    <sheet name="Munka1" sheetId="1" r:id="rId1"/>
  </sheets>
  <definedNames>
    <definedName name="_xlnm._FilterDatabase" localSheetId="0" hidden="1">#REF!</definedName>
  </definedNames>
  <calcPr calcId="162913"/>
</workbook>
</file>

<file path=xl/calcChain.xml><?xml version="1.0" encoding="utf-8"?>
<calcChain xmlns="http://schemas.openxmlformats.org/spreadsheetml/2006/main">
  <c r="K22" i="1" l="1"/>
  <c r="V23" i="1" l="1"/>
  <c r="V21" i="1"/>
  <c r="V24" i="1"/>
  <c r="V20" i="1"/>
  <c r="V26" i="1"/>
  <c r="V6" i="1"/>
  <c r="V18" i="1"/>
  <c r="V9" i="1"/>
  <c r="V11" i="1"/>
  <c r="V10" i="1"/>
  <c r="V17" i="1"/>
  <c r="V8" i="1"/>
  <c r="V12" i="1"/>
  <c r="V19" i="1"/>
  <c r="V25" i="1"/>
  <c r="V7" i="1"/>
  <c r="V15" i="1"/>
  <c r="V5" i="1"/>
  <c r="V16" i="1"/>
  <c r="V22" i="1"/>
  <c r="V4" i="1"/>
  <c r="V27" i="1" l="1"/>
  <c r="V13" i="1"/>
  <c r="W8" i="1" s="1"/>
  <c r="W15" i="1" l="1"/>
  <c r="W27" i="1"/>
  <c r="W19" i="1"/>
  <c r="W20" i="1"/>
  <c r="W22" i="1"/>
  <c r="W26" i="1"/>
  <c r="W23" i="1"/>
  <c r="W18" i="1"/>
  <c r="W24" i="1"/>
  <c r="W16" i="1"/>
  <c r="W25" i="1"/>
  <c r="W21" i="1"/>
  <c r="W17" i="1"/>
  <c r="W5" i="1"/>
  <c r="W12" i="1"/>
  <c r="W6" i="1"/>
  <c r="W4" i="1"/>
  <c r="W13" i="1"/>
  <c r="W10" i="1"/>
  <c r="W9" i="1"/>
  <c r="W7" i="1"/>
  <c r="W11" i="1"/>
</calcChain>
</file>

<file path=xl/sharedStrings.xml><?xml version="1.0" encoding="utf-8"?>
<sst xmlns="http://schemas.openxmlformats.org/spreadsheetml/2006/main" count="213" uniqueCount="103">
  <si>
    <t>Csoport név</t>
  </si>
  <si>
    <t>Nyilvántartási szám</t>
  </si>
  <si>
    <t>Készítmény megnevezése</t>
  </si>
  <si>
    <t>Kiszerelési egység</t>
  </si>
  <si>
    <t>ATC-kód</t>
  </si>
  <si>
    <t>Hatóanyag</t>
  </si>
  <si>
    <t>Termelői ár (Ft)</t>
  </si>
  <si>
    <t>Bruttó fogyasztói ár (Ft)</t>
  </si>
  <si>
    <t>Terápiás napok száma (DOT)</t>
  </si>
  <si>
    <t>Napi terápiás költség (Ft)</t>
  </si>
  <si>
    <t>Kiemelt támogatásra vonatkozó paraméterek</t>
  </si>
  <si>
    <t>Forgalmazó</t>
  </si>
  <si>
    <t>Forg. Eng. jogosult</t>
  </si>
  <si>
    <t>4 havi DOT forg</t>
  </si>
  <si>
    <t>DOT%</t>
  </si>
  <si>
    <t>Kimelt támogatási kategória (%)</t>
  </si>
  <si>
    <t>Kiemelt támogatási összeg (Ft)</t>
  </si>
  <si>
    <t>Térítési díj kiemelt támogatás esetén (Ft)</t>
  </si>
  <si>
    <t>Vonatkozó indikációs pont (Eü. pont)</t>
  </si>
  <si>
    <t>TTT</t>
  </si>
  <si>
    <t>L02AE EÜ100 1</t>
  </si>
  <si>
    <t>1x előretöltött fecskendőben</t>
  </si>
  <si>
    <t>L02AE02</t>
  </si>
  <si>
    <t>leuprorelin</t>
  </si>
  <si>
    <t>8/h1, 8/h2.</t>
  </si>
  <si>
    <t>Sandoz Hungária Kereskedelmi Kft.</t>
  </si>
  <si>
    <t>OGYI-T-23209/01</t>
  </si>
  <si>
    <t>ZILDALIS 3,6 MG IMPLANTÁTUM ELŐRETÖLTÖTT FECSKENDŐBEN</t>
  </si>
  <si>
    <t>L02AE03</t>
  </si>
  <si>
    <t>goserelin</t>
  </si>
  <si>
    <t>8/c, 8/h1, 8/h2, 24</t>
  </si>
  <si>
    <t>TEVA Gyógyszergyár Zrt.</t>
  </si>
  <si>
    <t>OGYI-T-22202/01</t>
  </si>
  <si>
    <t>POLITRATE DEPOT 3,75 MG POR ÉS OLDÓSZER RETARD SZUSZPENZIÓS INJEKCIÓHOZ</t>
  </si>
  <si>
    <t>1x injekciós üvegben +oldószert tart.előretöltött fecskendő+1 db. illesztő szerkezet+1 db.steril tű</t>
  </si>
  <si>
    <t>Richter Gedeon Vegyészeti Gyár NyRt.</t>
  </si>
  <si>
    <t>OGYI-T-22933/01</t>
  </si>
  <si>
    <t>RESELIGO 3,6 MG IMPLANTÁTUM ELŐRETÖLTÖTT FECSKENDŐBEN</t>
  </si>
  <si>
    <t>8/c, 8/h1, 24</t>
  </si>
  <si>
    <t>Aramis Pharma Kft.</t>
  </si>
  <si>
    <t>Alvogen IPCo S.ar.l</t>
  </si>
  <si>
    <t>OGYI-T-10009/03</t>
  </si>
  <si>
    <t>ELIGARD 7,5 MG POR ÉS OLDÓSZER OLDATOS INJEKCIÓHOZ</t>
  </si>
  <si>
    <t>1x tálcás csomogalásban</t>
  </si>
  <si>
    <t>8/h1</t>
  </si>
  <si>
    <t>OGYI-T-08169/01</t>
  </si>
  <si>
    <t>DIPHERELINE SR 3,75 MG POR ÉS OLDÓSZER RETARD SZUSZPENZIÓS INJEKCIÓHOZ</t>
  </si>
  <si>
    <t>1x porampulla+oldószerampulla</t>
  </si>
  <si>
    <t>L02AE04</t>
  </si>
  <si>
    <t>triptorelin</t>
  </si>
  <si>
    <t>8/h1, 24</t>
  </si>
  <si>
    <t>Ipsen Pharma SAS Magyarországi Kereskedelmi Képviselet</t>
  </si>
  <si>
    <t xml:space="preserve">Ipsen Pharma S.A.S </t>
  </si>
  <si>
    <t>OGYI-T-05310/01</t>
  </si>
  <si>
    <t>DECAPEPTYL DEPOT POR ÉS OLDÓSZER SZUSZPENZIÓS INJEKCIÓHOZ</t>
  </si>
  <si>
    <t>1x porampulla</t>
  </si>
  <si>
    <t>8/h1,24</t>
  </si>
  <si>
    <t>Ferring Magyarország Kft.</t>
  </si>
  <si>
    <t>OGYI-T-10040/01</t>
  </si>
  <si>
    <t>LUCRIN PDS DEPOT 3,75 MG POR ÉS OLDÓSZER SZUSZPENZIÓS INJEKCIÓHOZ ELŐRETÖLTÖTT FECSKENDŐBEN</t>
  </si>
  <si>
    <t>AbbVie Kft.</t>
  </si>
  <si>
    <t>OGYI-T-01976/01</t>
  </si>
  <si>
    <t>ZOLADEX DEPOT 3,6 MG IMPLANTÁTUM ELŐRETÖLTÖTT FECSKENDŐBEN</t>
  </si>
  <si>
    <t>AstraZeneca Kft.</t>
  </si>
  <si>
    <t>L02AE EÜ100 2</t>
  </si>
  <si>
    <t>8/h1, 8/h2</t>
  </si>
  <si>
    <t>OGYI-T-21283/02</t>
  </si>
  <si>
    <t>LEUPRORELIN SANDOZ 5 MG IMPLANTÁTUM</t>
  </si>
  <si>
    <t>OGYI-T-22202/02</t>
  </si>
  <si>
    <t>POLITRATE DEPOT 22,5 MG POR ÉS OLDÓSZER RETARD SZUSZPENZIÓS INJEKCIÓHOZ</t>
  </si>
  <si>
    <t>1x injekciós üvegben +oldószeres fecskendő+adapter+tű</t>
  </si>
  <si>
    <t>OGYI-T-22933/03</t>
  </si>
  <si>
    <t>RESELIGO 10,8 MG IMPLANTÁTUM ELŐRETÖLTÖTT FECSKENDŐBEN</t>
  </si>
  <si>
    <t>OGYI-T-10010/03</t>
  </si>
  <si>
    <t>ELIGARD 22,5 MG POR ÉS OLDÓSZER OLDATOS INJEKCIÓHOZ</t>
  </si>
  <si>
    <t>OGYI-T-10010/07</t>
  </si>
  <si>
    <t>ELIGARD 45 MG POR ÉS OLDÓSZER OLDATOS INJEKCIÓHOZ</t>
  </si>
  <si>
    <t>OGYI-T-09082/01</t>
  </si>
  <si>
    <t>DIPHERELINE SR 11,25 MG POR ÉS OLDÓSZER RETARD SZUSZPENZIÓS INJEKCIÓHOZ</t>
  </si>
  <si>
    <t>1x porampulla+oldószerampulla 1 porampulla+1 oldószer ampulla+szerelék</t>
  </si>
  <si>
    <t>OGYI-T-10040/02</t>
  </si>
  <si>
    <t>LUCRIN PDS DEPOT 11,25 MG POR ÉS OLDÓSZER SZUSZPENZIÓS INJEKCIÓHOZ ELŐRETÖLTÖTT FECSKENDŐBEN</t>
  </si>
  <si>
    <t>8/c,8/h1</t>
  </si>
  <si>
    <t>OGYI-T-01976/02</t>
  </si>
  <si>
    <t>ZOLADEX DEPOT 10,8 MG IMPLANTÁTUM ELŐRETÖLTÖTT FECSKENDŐBEN</t>
  </si>
  <si>
    <t>OGYI-T-23707/01</t>
  </si>
  <si>
    <t>LEUPRORELIN PHARMACENTER 11,25 MG IMPLANTÁTUM ELŐRETÖLTÖTT FECSKENDŐBEN</t>
  </si>
  <si>
    <t>1x előretöltött fecskendőben tasakban</t>
  </si>
  <si>
    <t>Pharmacenter Europe Kft.</t>
  </si>
  <si>
    <t>Goodwill Pharma Zrt.</t>
  </si>
  <si>
    <t>Recordati S.p.A.</t>
  </si>
  <si>
    <t>OGYI-T-10010/09</t>
  </si>
  <si>
    <t>1x tálcás csomogalásban előre összeszerelt fecskendőrendszert tartalmazó</t>
  </si>
  <si>
    <t>OGYI-T-10010/11</t>
  </si>
  <si>
    <t>OGYI-T-10010/15</t>
  </si>
  <si>
    <t>2024. szeptember kiemelt jogcím</t>
  </si>
  <si>
    <t>2024. október kiemelt jogcím</t>
  </si>
  <si>
    <t>2024. november kiemelt jogcím</t>
  </si>
  <si>
    <t>2024. december kiemelt jogcím</t>
  </si>
  <si>
    <t>EU/1/22/1647/001</t>
  </si>
  <si>
    <t>CAMCEVI 42 MG RETARD SZUSZPENZIÓS INJEKCIÓ</t>
  </si>
  <si>
    <t>1x előretöltött fecskendőben + 1 db tű + 1 db tűvédő eszköz</t>
  </si>
  <si>
    <t>Accord Healthcare S.L.U.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</si>
</sst>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.00\ _F_t_-;\-* #,##0.00\ _F_t_-;_-* &quot;-&quot;??\ _F_t_-;_-@_-"/>
    <numFmt numFmtId="165" formatCode="_-* #,##0\ _F_t_-;\-* #,##0\ _F_t_-;_-* &quot;-&quot;??\ _F_t_-;_-@_-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b/>
      <sz val="1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color indexed="8"/>
      <name val="Arial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theme="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13" fillId="3" borderId="0" applyNumberFormat="0" applyBorder="0" applyAlignment="0" applyProtection="0"/>
    <xf numFmtId="43" fontId="1" fillId="0" borderId="0" applyFont="0" applyFill="0" applyBorder="0" applyAlignment="0" applyProtection="0"/>
  </cellStyleXfs>
  <cellXfs count="101">
    <xf numFmtId="0" fontId="0" fillId="0" borderId="0" xfId="0"/>
    <xf numFmtId="0" fontId="4" fillId="0" borderId="0" xfId="0" applyFont="1"/>
    <xf numFmtId="0" fontId="5" fillId="0" borderId="6" xfId="0" applyFont="1" applyFill="1" applyBorder="1"/>
    <xf numFmtId="165" fontId="5" fillId="0" borderId="6" xfId="1" applyNumberFormat="1" applyFont="1" applyFill="1" applyBorder="1"/>
    <xf numFmtId="165" fontId="7" fillId="0" borderId="6" xfId="1" applyNumberFormat="1" applyFont="1" applyFill="1" applyBorder="1"/>
    <xf numFmtId="165" fontId="5" fillId="0" borderId="6" xfId="1" applyNumberFormat="1" applyFont="1" applyFill="1" applyBorder="1" applyAlignment="1">
      <alignment horizontal="right"/>
    </xf>
    <xf numFmtId="0" fontId="8" fillId="0" borderId="9" xfId="0" applyFont="1" applyFill="1" applyBorder="1"/>
    <xf numFmtId="165" fontId="7" fillId="0" borderId="9" xfId="1" applyNumberFormat="1" applyFont="1" applyFill="1" applyBorder="1"/>
    <xf numFmtId="0" fontId="8" fillId="0" borderId="6" xfId="0" applyFont="1" applyFill="1" applyBorder="1"/>
    <xf numFmtId="0" fontId="8" fillId="0" borderId="0" xfId="0" applyFont="1" applyFill="1" applyBorder="1"/>
    <xf numFmtId="0" fontId="9" fillId="0" borderId="6" xfId="0" applyFont="1" applyFill="1" applyBorder="1"/>
    <xf numFmtId="165" fontId="9" fillId="0" borderId="6" xfId="1" applyNumberFormat="1" applyFont="1" applyFill="1" applyBorder="1"/>
    <xf numFmtId="165" fontId="5" fillId="0" borderId="2" xfId="1" applyNumberFormat="1" applyFont="1" applyFill="1" applyBorder="1"/>
    <xf numFmtId="0" fontId="8" fillId="0" borderId="6" xfId="0" applyFont="1" applyBorder="1"/>
    <xf numFmtId="165" fontId="7" fillId="0" borderId="6" xfId="1" applyNumberFormat="1" applyFont="1" applyBorder="1"/>
    <xf numFmtId="165" fontId="10" fillId="0" borderId="6" xfId="1" applyNumberFormat="1" applyFont="1" applyFill="1" applyBorder="1"/>
    <xf numFmtId="10" fontId="10" fillId="0" borderId="6" xfId="2" applyNumberFormat="1" applyFont="1" applyFill="1" applyBorder="1"/>
    <xf numFmtId="10" fontId="10" fillId="0" borderId="9" xfId="2" applyNumberFormat="1" applyFont="1" applyFill="1" applyBorder="1"/>
    <xf numFmtId="165" fontId="5" fillId="0" borderId="10" xfId="1" applyNumberFormat="1" applyFont="1" applyFill="1" applyBorder="1"/>
    <xf numFmtId="0" fontId="11" fillId="0" borderId="6" xfId="0" applyFont="1" applyFill="1" applyBorder="1"/>
    <xf numFmtId="0" fontId="5" fillId="0" borderId="6" xfId="3" applyFont="1" applyFill="1" applyBorder="1" applyAlignment="1"/>
    <xf numFmtId="0" fontId="5" fillId="0" borderId="6" xfId="3" applyNumberFormat="1" applyFont="1" applyFill="1" applyBorder="1" applyAlignment="1"/>
    <xf numFmtId="0" fontId="6" fillId="0" borderId="6" xfId="0" applyFont="1" applyFill="1" applyBorder="1"/>
    <xf numFmtId="0" fontId="5" fillId="0" borderId="6" xfId="0" applyFont="1" applyBorder="1"/>
    <xf numFmtId="165" fontId="10" fillId="0" borderId="10" xfId="1" applyNumberFormat="1" applyFont="1" applyFill="1" applyBorder="1"/>
    <xf numFmtId="0" fontId="5" fillId="0" borderId="10" xfId="0" applyFont="1" applyFill="1" applyBorder="1"/>
    <xf numFmtId="165" fontId="9" fillId="0" borderId="6" xfId="1" applyNumberFormat="1" applyFont="1" applyFill="1" applyBorder="1" applyAlignment="1">
      <alignment horizontal="center"/>
    </xf>
    <xf numFmtId="164" fontId="9" fillId="0" borderId="6" xfId="1" applyNumberFormat="1" applyFont="1" applyFill="1" applyBorder="1" applyAlignment="1">
      <alignment horizontal="center"/>
    </xf>
    <xf numFmtId="165" fontId="7" fillId="0" borderId="6" xfId="1" applyNumberFormat="1" applyFont="1" applyFill="1" applyBorder="1" applyAlignment="1">
      <alignment horizontal="center"/>
    </xf>
    <xf numFmtId="164" fontId="9" fillId="0" borderId="10" xfId="1" applyNumberFormat="1" applyFont="1" applyFill="1" applyBorder="1" applyAlignment="1">
      <alignment horizontal="center"/>
    </xf>
    <xf numFmtId="165" fontId="7" fillId="0" borderId="9" xfId="1" applyNumberFormat="1" applyFont="1" applyFill="1" applyBorder="1" applyAlignment="1">
      <alignment horizontal="center"/>
    </xf>
    <xf numFmtId="165" fontId="9" fillId="0" borderId="9" xfId="1" applyNumberFormat="1" applyFont="1" applyFill="1" applyBorder="1" applyAlignment="1">
      <alignment horizontal="center"/>
    </xf>
    <xf numFmtId="164" fontId="9" fillId="0" borderId="9" xfId="1" applyNumberFormat="1" applyFont="1" applyFill="1" applyBorder="1" applyAlignment="1">
      <alignment horizontal="center"/>
    </xf>
    <xf numFmtId="164" fontId="9" fillId="0" borderId="2" xfId="1" applyNumberFormat="1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165" fontId="7" fillId="0" borderId="10" xfId="1" applyNumberFormat="1" applyFont="1" applyFill="1" applyBorder="1" applyAlignment="1">
      <alignment horizontal="center"/>
    </xf>
    <xf numFmtId="165" fontId="10" fillId="0" borderId="9" xfId="1" applyNumberFormat="1" applyFont="1" applyFill="1" applyBorder="1"/>
    <xf numFmtId="0" fontId="11" fillId="0" borderId="2" xfId="0" applyFont="1" applyFill="1" applyBorder="1"/>
    <xf numFmtId="165" fontId="7" fillId="0" borderId="2" xfId="1" applyNumberFormat="1" applyFont="1" applyFill="1" applyBorder="1" applyAlignment="1">
      <alignment horizontal="center"/>
    </xf>
    <xf numFmtId="0" fontId="5" fillId="0" borderId="2" xfId="3" applyFont="1" applyFill="1" applyBorder="1" applyAlignment="1"/>
    <xf numFmtId="165" fontId="7" fillId="0" borderId="6" xfId="1" applyNumberFormat="1" applyFont="1" applyFill="1" applyBorder="1" applyAlignment="1">
      <alignment horizontal="right"/>
    </xf>
    <xf numFmtId="165" fontId="7" fillId="0" borderId="9" xfId="1" applyNumberFormat="1" applyFont="1" applyFill="1" applyBorder="1" applyAlignment="1">
      <alignment horizontal="right"/>
    </xf>
    <xf numFmtId="165" fontId="5" fillId="0" borderId="10" xfId="1" applyNumberFormat="1" applyFont="1" applyFill="1" applyBorder="1" applyAlignment="1">
      <alignment horizontal="right"/>
    </xf>
    <xf numFmtId="10" fontId="10" fillId="0" borderId="10" xfId="2" applyNumberFormat="1" applyFont="1" applyFill="1" applyBorder="1"/>
    <xf numFmtId="0" fontId="5" fillId="0" borderId="10" xfId="3" applyFont="1" applyFill="1" applyBorder="1" applyAlignment="1"/>
    <xf numFmtId="0" fontId="5" fillId="0" borderId="10" xfId="3" applyNumberFormat="1" applyFont="1" applyFill="1" applyBorder="1" applyAlignment="1"/>
    <xf numFmtId="165" fontId="9" fillId="0" borderId="10" xfId="1" applyNumberFormat="1" applyFont="1" applyFill="1" applyBorder="1" applyAlignment="1">
      <alignment horizontal="center"/>
    </xf>
    <xf numFmtId="0" fontId="9" fillId="0" borderId="7" xfId="0" applyFont="1" applyFill="1" applyBorder="1"/>
    <xf numFmtId="165" fontId="9" fillId="0" borderId="7" xfId="1" applyNumberFormat="1" applyFont="1" applyFill="1" applyBorder="1" applyAlignment="1">
      <alignment horizontal="center"/>
    </xf>
    <xf numFmtId="164" fontId="9" fillId="0" borderId="7" xfId="1" applyNumberFormat="1" applyFont="1" applyFill="1" applyBorder="1" applyAlignment="1">
      <alignment horizontal="center"/>
    </xf>
    <xf numFmtId="165" fontId="7" fillId="0" borderId="7" xfId="1" applyNumberFormat="1" applyFont="1" applyFill="1" applyBorder="1" applyAlignment="1">
      <alignment horizontal="right"/>
    </xf>
    <xf numFmtId="165" fontId="9" fillId="0" borderId="7" xfId="1" applyNumberFormat="1" applyFont="1" applyFill="1" applyBorder="1"/>
    <xf numFmtId="0" fontId="7" fillId="0" borderId="7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0" xfId="0" applyFont="1" applyBorder="1"/>
    <xf numFmtId="10" fontId="14" fillId="0" borderId="6" xfId="2" applyNumberFormat="1" applyFont="1" applyFill="1" applyBorder="1"/>
    <xf numFmtId="10" fontId="14" fillId="0" borderId="9" xfId="2" applyNumberFormat="1" applyFont="1" applyFill="1" applyBorder="1"/>
    <xf numFmtId="0" fontId="15" fillId="0" borderId="0" xfId="0" applyFont="1"/>
    <xf numFmtId="0" fontId="0" fillId="0" borderId="0" xfId="0" applyFont="1"/>
    <xf numFmtId="0" fontId="10" fillId="0" borderId="0" xfId="0" applyFont="1"/>
    <xf numFmtId="0" fontId="10" fillId="0" borderId="11" xfId="0" applyFont="1" applyBorder="1"/>
    <xf numFmtId="0" fontId="10" fillId="0" borderId="0" xfId="0" applyFont="1" applyBorder="1"/>
    <xf numFmtId="0" fontId="0" fillId="0" borderId="0" xfId="0" applyFont="1" applyFill="1"/>
    <xf numFmtId="165" fontId="4" fillId="0" borderId="6" xfId="1" applyNumberFormat="1" applyFont="1" applyFill="1" applyBorder="1"/>
    <xf numFmtId="165" fontId="16" fillId="0" borderId="7" xfId="4" applyNumberFormat="1" applyFont="1" applyFill="1" applyBorder="1" applyAlignment="1">
      <alignment horizontal="center"/>
    </xf>
    <xf numFmtId="165" fontId="16" fillId="0" borderId="6" xfId="4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65" fontId="2" fillId="4" borderId="2" xfId="5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5" fontId="2" fillId="2" borderId="2" xfId="1" applyNumberFormat="1" applyFont="1" applyFill="1" applyBorder="1" applyAlignment="1">
      <alignment horizontal="center" vertical="center" wrapText="1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4" borderId="2" xfId="5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5" fontId="12" fillId="0" borderId="2" xfId="1" applyNumberFormat="1" applyFont="1" applyFill="1" applyBorder="1" applyAlignment="1">
      <alignment horizontal="center" vertical="center" wrapText="1"/>
    </xf>
    <xf numFmtId="165" fontId="12" fillId="0" borderId="7" xfId="1" applyNumberFormat="1" applyFont="1" applyFill="1" applyBorder="1" applyAlignment="1">
      <alignment horizontal="center" vertical="center" wrapText="1"/>
    </xf>
    <xf numFmtId="165" fontId="12" fillId="0" borderId="9" xfId="1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8" fillId="5" borderId="0" xfId="0" applyFont="1" applyFill="1" applyBorder="1"/>
    <xf numFmtId="10" fontId="14" fillId="5" borderId="6" xfId="2" applyNumberFormat="1" applyFont="1" applyFill="1" applyBorder="1"/>
    <xf numFmtId="0" fontId="0" fillId="5" borderId="0" xfId="0" applyFont="1" applyFill="1"/>
    <xf numFmtId="165" fontId="4" fillId="5" borderId="6" xfId="1" applyNumberFormat="1" applyFont="1" applyFill="1" applyBorder="1"/>
    <xf numFmtId="10" fontId="10" fillId="5" borderId="6" xfId="2" applyNumberFormat="1" applyFont="1" applyFill="1" applyBorder="1"/>
    <xf numFmtId="0" fontId="0" fillId="5" borderId="0" xfId="0" applyFont="1" applyFill="1" applyAlignment="1">
      <alignment horizontal="center"/>
    </xf>
    <xf numFmtId="0" fontId="4" fillId="5" borderId="0" xfId="0" applyFont="1" applyFill="1"/>
    <xf numFmtId="165" fontId="10" fillId="5" borderId="6" xfId="0" applyNumberFormat="1" applyFont="1" applyFill="1" applyBorder="1"/>
    <xf numFmtId="165" fontId="4" fillId="0" borderId="9" xfId="1" applyNumberFormat="1" applyFont="1" applyFill="1" applyBorder="1"/>
    <xf numFmtId="165" fontId="4" fillId="0" borderId="10" xfId="1" applyNumberFormat="1" applyFont="1" applyFill="1" applyBorder="1"/>
    <xf numFmtId="10" fontId="14" fillId="0" borderId="10" xfId="2" applyNumberFormat="1" applyFont="1" applyFill="1" applyBorder="1"/>
  </cellXfs>
  <cellStyles count="6">
    <cellStyle name="Ezres" xfId="1" builtinId="3"/>
    <cellStyle name="Ezres 3" xfId="5"/>
    <cellStyle name="Jelölőszín 6" xfId="4" builtinId="49"/>
    <cellStyle name="Normál" xfId="0" builtinId="0"/>
    <cellStyle name="Normál_Munka1" xfId="3"/>
    <cellStyle name="Százalék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W27"/>
  <sheetViews>
    <sheetView tabSelected="1" zoomScaleNormal="100" workbookViewId="0">
      <selection activeCell="D13" sqref="D13"/>
    </sheetView>
  </sheetViews>
  <sheetFormatPr defaultRowHeight="15" x14ac:dyDescent="0.25"/>
  <cols>
    <col min="1" max="1" width="12.7109375" bestFit="1" customWidth="1"/>
    <col min="2" max="2" width="18.85546875" bestFit="1" customWidth="1"/>
    <col min="3" max="3" width="10" bestFit="1" customWidth="1"/>
    <col min="4" max="4" width="65.42578125" customWidth="1"/>
    <col min="5" max="5" width="30.85546875" customWidth="1"/>
    <col min="6" max="6" width="8.5703125" customWidth="1"/>
    <col min="7" max="7" width="10.7109375" bestFit="1" customWidth="1"/>
    <col min="8" max="8" width="12.42578125" style="34" customWidth="1"/>
    <col min="9" max="9" width="16.140625" style="34" customWidth="1"/>
    <col min="10" max="11" width="13.7109375" style="34" customWidth="1"/>
    <col min="12" max="12" width="17.85546875" customWidth="1"/>
    <col min="13" max="14" width="19" customWidth="1"/>
    <col min="15" max="15" width="21.140625" style="1" customWidth="1"/>
    <col min="16" max="16" width="28.28515625" customWidth="1"/>
    <col min="17" max="17" width="24.28515625" customWidth="1"/>
    <col min="18" max="18" width="13.42578125" bestFit="1" customWidth="1"/>
    <col min="19" max="19" width="11.7109375" bestFit="1" customWidth="1"/>
    <col min="20" max="21" width="11.5703125" bestFit="1" customWidth="1"/>
    <col min="22" max="22" width="15.7109375" bestFit="1" customWidth="1"/>
    <col min="23" max="23" width="8.140625" bestFit="1" customWidth="1"/>
  </cols>
  <sheetData>
    <row r="1" spans="1:23" s="58" customFormat="1" ht="12.75" customHeight="1" x14ac:dyDescent="0.2">
      <c r="A1" s="88" t="s">
        <v>0</v>
      </c>
      <c r="B1" s="67" t="s">
        <v>1</v>
      </c>
      <c r="C1" s="53"/>
      <c r="D1" s="67" t="s">
        <v>2</v>
      </c>
      <c r="E1" s="67" t="s">
        <v>3</v>
      </c>
      <c r="F1" s="67" t="s">
        <v>4</v>
      </c>
      <c r="G1" s="67" t="s">
        <v>5</v>
      </c>
      <c r="H1" s="82" t="s">
        <v>6</v>
      </c>
      <c r="I1" s="82" t="s">
        <v>7</v>
      </c>
      <c r="J1" s="85" t="s">
        <v>8</v>
      </c>
      <c r="K1" s="82" t="s">
        <v>9</v>
      </c>
      <c r="L1" s="79" t="s">
        <v>10</v>
      </c>
      <c r="M1" s="80"/>
      <c r="N1" s="80"/>
      <c r="O1" s="81"/>
      <c r="P1" s="67" t="s">
        <v>11</v>
      </c>
      <c r="Q1" s="75" t="s">
        <v>12</v>
      </c>
      <c r="R1" s="69" t="s">
        <v>95</v>
      </c>
      <c r="S1" s="69" t="s">
        <v>96</v>
      </c>
      <c r="T1" s="69" t="s">
        <v>97</v>
      </c>
      <c r="U1" s="69" t="s">
        <v>98</v>
      </c>
      <c r="V1" s="72" t="s">
        <v>13</v>
      </c>
      <c r="W1" s="72" t="s">
        <v>14</v>
      </c>
    </row>
    <row r="2" spans="1:23" s="58" customFormat="1" ht="12.75" customHeight="1" x14ac:dyDescent="0.2">
      <c r="A2" s="88"/>
      <c r="B2" s="78"/>
      <c r="C2" s="54"/>
      <c r="D2" s="78"/>
      <c r="E2" s="78"/>
      <c r="F2" s="78"/>
      <c r="G2" s="78"/>
      <c r="H2" s="83"/>
      <c r="I2" s="83"/>
      <c r="J2" s="86"/>
      <c r="K2" s="83"/>
      <c r="L2" s="67" t="s">
        <v>15</v>
      </c>
      <c r="M2" s="67" t="s">
        <v>16</v>
      </c>
      <c r="N2" s="67" t="s">
        <v>17</v>
      </c>
      <c r="O2" s="67" t="s">
        <v>18</v>
      </c>
      <c r="P2" s="78"/>
      <c r="Q2" s="76"/>
      <c r="R2" s="70"/>
      <c r="S2" s="70"/>
      <c r="T2" s="70"/>
      <c r="U2" s="70"/>
      <c r="V2" s="73"/>
      <c r="W2" s="73"/>
    </row>
    <row r="3" spans="1:23" s="58" customFormat="1" ht="12.75" customHeight="1" x14ac:dyDescent="0.2">
      <c r="A3" s="89"/>
      <c r="B3" s="68"/>
      <c r="C3" s="54" t="s">
        <v>19</v>
      </c>
      <c r="D3" s="68"/>
      <c r="E3" s="68"/>
      <c r="F3" s="68"/>
      <c r="G3" s="68"/>
      <c r="H3" s="84"/>
      <c r="I3" s="84"/>
      <c r="J3" s="87"/>
      <c r="K3" s="84"/>
      <c r="L3" s="68"/>
      <c r="M3" s="68"/>
      <c r="N3" s="68"/>
      <c r="O3" s="68"/>
      <c r="P3" s="68"/>
      <c r="Q3" s="77"/>
      <c r="R3" s="71"/>
      <c r="S3" s="71"/>
      <c r="T3" s="71"/>
      <c r="U3" s="71"/>
      <c r="V3" s="74"/>
      <c r="W3" s="74"/>
    </row>
    <row r="4" spans="1:23" s="59" customFormat="1" x14ac:dyDescent="0.25">
      <c r="A4" s="22" t="s">
        <v>20</v>
      </c>
      <c r="B4" s="23" t="s">
        <v>26</v>
      </c>
      <c r="C4" s="23">
        <v>210816748</v>
      </c>
      <c r="D4" s="23" t="s">
        <v>27</v>
      </c>
      <c r="E4" s="23" t="s">
        <v>21</v>
      </c>
      <c r="F4" s="23" t="s">
        <v>28</v>
      </c>
      <c r="G4" s="23" t="s">
        <v>29</v>
      </c>
      <c r="H4" s="28">
        <v>18798</v>
      </c>
      <c r="I4" s="28">
        <v>21646</v>
      </c>
      <c r="J4" s="26">
        <v>28</v>
      </c>
      <c r="K4" s="27">
        <v>773.07142857142856</v>
      </c>
      <c r="L4" s="2">
        <v>100</v>
      </c>
      <c r="M4" s="5">
        <v>21346</v>
      </c>
      <c r="N4" s="3">
        <v>300</v>
      </c>
      <c r="O4" s="23" t="s">
        <v>30</v>
      </c>
      <c r="P4" s="23" t="s">
        <v>31</v>
      </c>
      <c r="Q4" s="23" t="s">
        <v>31</v>
      </c>
      <c r="R4" s="64">
        <v>784</v>
      </c>
      <c r="S4" s="64">
        <v>1120</v>
      </c>
      <c r="T4" s="64">
        <v>672</v>
      </c>
      <c r="U4" s="64">
        <v>1036</v>
      </c>
      <c r="V4" s="15">
        <f>SUM(R4:U4)</f>
        <v>3612</v>
      </c>
      <c r="W4" s="16">
        <f>V4/$V$13</f>
        <v>7.3853552413121887E-3</v>
      </c>
    </row>
    <row r="5" spans="1:23" s="60" customFormat="1" x14ac:dyDescent="0.25">
      <c r="A5" s="37" t="s">
        <v>20</v>
      </c>
      <c r="B5" s="19" t="s">
        <v>41</v>
      </c>
      <c r="C5" s="19">
        <v>210230706</v>
      </c>
      <c r="D5" s="37" t="s">
        <v>42</v>
      </c>
      <c r="E5" s="37" t="s">
        <v>43</v>
      </c>
      <c r="F5" s="37" t="s">
        <v>22</v>
      </c>
      <c r="G5" s="37" t="s">
        <v>23</v>
      </c>
      <c r="H5" s="38">
        <v>18804</v>
      </c>
      <c r="I5" s="38">
        <v>21652</v>
      </c>
      <c r="J5" s="38">
        <v>28</v>
      </c>
      <c r="K5" s="33">
        <v>773.28571428571433</v>
      </c>
      <c r="L5" s="37">
        <v>100</v>
      </c>
      <c r="M5" s="5">
        <v>21352</v>
      </c>
      <c r="N5" s="12">
        <v>300</v>
      </c>
      <c r="O5" s="39" t="s">
        <v>24</v>
      </c>
      <c r="P5" s="37" t="s">
        <v>89</v>
      </c>
      <c r="Q5" s="37" t="s">
        <v>90</v>
      </c>
      <c r="R5" s="64">
        <v>28</v>
      </c>
      <c r="S5" s="64">
        <v>28</v>
      </c>
      <c r="T5" s="64">
        <v>84</v>
      </c>
      <c r="U5" s="64">
        <v>0</v>
      </c>
      <c r="V5" s="15">
        <f t="shared" ref="V5:V26" si="0">SUM(R5:U5)</f>
        <v>140</v>
      </c>
      <c r="W5" s="16">
        <f t="shared" ref="W5:W13" si="1">V5/$V$13</f>
        <v>2.8625407912062748E-4</v>
      </c>
    </row>
    <row r="6" spans="1:23" s="60" customFormat="1" x14ac:dyDescent="0.25">
      <c r="A6" s="37" t="s">
        <v>20</v>
      </c>
      <c r="B6" s="19" t="s">
        <v>94</v>
      </c>
      <c r="C6" s="19">
        <v>210942604</v>
      </c>
      <c r="D6" s="37" t="s">
        <v>42</v>
      </c>
      <c r="E6" s="37" t="s">
        <v>43</v>
      </c>
      <c r="F6" s="37" t="s">
        <v>22</v>
      </c>
      <c r="G6" s="37" t="s">
        <v>23</v>
      </c>
      <c r="H6" s="38">
        <v>18804</v>
      </c>
      <c r="I6" s="38">
        <v>21652</v>
      </c>
      <c r="J6" s="38">
        <v>28</v>
      </c>
      <c r="K6" s="33">
        <v>773.28571428571433</v>
      </c>
      <c r="L6" s="37">
        <v>100</v>
      </c>
      <c r="M6" s="5">
        <v>21352</v>
      </c>
      <c r="N6" s="12">
        <v>300</v>
      </c>
      <c r="O6" s="39" t="s">
        <v>24</v>
      </c>
      <c r="P6" s="37" t="s">
        <v>89</v>
      </c>
      <c r="Q6" s="37" t="s">
        <v>90</v>
      </c>
      <c r="R6" s="64">
        <v>28</v>
      </c>
      <c r="S6" s="64">
        <v>0</v>
      </c>
      <c r="T6" s="64">
        <v>28</v>
      </c>
      <c r="U6" s="64">
        <v>28</v>
      </c>
      <c r="V6" s="15">
        <f t="shared" si="0"/>
        <v>84</v>
      </c>
      <c r="W6" s="16">
        <f t="shared" si="1"/>
        <v>1.7175244747237649E-4</v>
      </c>
    </row>
    <row r="7" spans="1:23" s="61" customFormat="1" ht="15.75" thickBot="1" x14ac:dyDescent="0.3">
      <c r="A7" s="25" t="s">
        <v>20</v>
      </c>
      <c r="B7" s="44" t="s">
        <v>32</v>
      </c>
      <c r="C7" s="45">
        <v>210622335</v>
      </c>
      <c r="D7" s="44" t="s">
        <v>33</v>
      </c>
      <c r="E7" s="44" t="s">
        <v>34</v>
      </c>
      <c r="F7" s="44" t="s">
        <v>22</v>
      </c>
      <c r="G7" s="44" t="s">
        <v>23</v>
      </c>
      <c r="H7" s="35">
        <v>18804</v>
      </c>
      <c r="I7" s="35">
        <v>21652</v>
      </c>
      <c r="J7" s="46">
        <v>28</v>
      </c>
      <c r="K7" s="29">
        <v>773.28571428571433</v>
      </c>
      <c r="L7" s="25">
        <v>100</v>
      </c>
      <c r="M7" s="42">
        <v>21352</v>
      </c>
      <c r="N7" s="18">
        <v>300</v>
      </c>
      <c r="O7" s="44" t="s">
        <v>24</v>
      </c>
      <c r="P7" s="44" t="s">
        <v>35</v>
      </c>
      <c r="Q7" s="44" t="s">
        <v>35</v>
      </c>
      <c r="R7" s="99">
        <v>14448</v>
      </c>
      <c r="S7" s="99">
        <v>14868</v>
      </c>
      <c r="T7" s="99">
        <v>13048</v>
      </c>
      <c r="U7" s="99">
        <v>15512</v>
      </c>
      <c r="V7" s="24">
        <f t="shared" si="0"/>
        <v>57876</v>
      </c>
      <c r="W7" s="43">
        <f t="shared" si="1"/>
        <v>0.11833743630846739</v>
      </c>
    </row>
    <row r="8" spans="1:23" s="59" customFormat="1" x14ac:dyDescent="0.25">
      <c r="A8" s="47" t="s">
        <v>20</v>
      </c>
      <c r="B8" s="47" t="s">
        <v>61</v>
      </c>
      <c r="C8" s="47">
        <v>210037506</v>
      </c>
      <c r="D8" s="47" t="s">
        <v>62</v>
      </c>
      <c r="E8" s="47" t="s">
        <v>21</v>
      </c>
      <c r="F8" s="47" t="s">
        <v>28</v>
      </c>
      <c r="G8" s="47" t="s">
        <v>29</v>
      </c>
      <c r="H8" s="48">
        <v>23611</v>
      </c>
      <c r="I8" s="48">
        <v>26922</v>
      </c>
      <c r="J8" s="65">
        <v>28</v>
      </c>
      <c r="K8" s="49">
        <v>961.5</v>
      </c>
      <c r="L8" s="47">
        <v>100</v>
      </c>
      <c r="M8" s="50">
        <v>26622</v>
      </c>
      <c r="N8" s="51">
        <v>300</v>
      </c>
      <c r="O8" s="52" t="s">
        <v>38</v>
      </c>
      <c r="P8" s="47" t="s">
        <v>63</v>
      </c>
      <c r="Q8" s="47" t="s">
        <v>63</v>
      </c>
      <c r="R8" s="98">
        <v>86352</v>
      </c>
      <c r="S8" s="98">
        <v>79660</v>
      </c>
      <c r="T8" s="98">
        <v>78092</v>
      </c>
      <c r="U8" s="98">
        <v>80024</v>
      </c>
      <c r="V8" s="36">
        <f t="shared" si="0"/>
        <v>324128</v>
      </c>
      <c r="W8" s="17">
        <f t="shared" si="1"/>
        <v>0.66273544398007667</v>
      </c>
    </row>
    <row r="9" spans="1:23" s="55" customFormat="1" x14ac:dyDescent="0.25">
      <c r="A9" s="8" t="s">
        <v>20</v>
      </c>
      <c r="B9" s="8" t="s">
        <v>36</v>
      </c>
      <c r="C9" s="8">
        <v>210730544</v>
      </c>
      <c r="D9" s="8" t="s">
        <v>37</v>
      </c>
      <c r="E9" s="8" t="s">
        <v>21</v>
      </c>
      <c r="F9" s="8" t="s">
        <v>28</v>
      </c>
      <c r="G9" s="8" t="s">
        <v>29</v>
      </c>
      <c r="H9" s="28">
        <v>23611</v>
      </c>
      <c r="I9" s="28">
        <v>26922</v>
      </c>
      <c r="J9" s="26">
        <v>28</v>
      </c>
      <c r="K9" s="27">
        <v>961.5</v>
      </c>
      <c r="L9" s="8">
        <v>100</v>
      </c>
      <c r="M9" s="40">
        <v>26622</v>
      </c>
      <c r="N9" s="4">
        <v>300</v>
      </c>
      <c r="O9" s="13" t="s">
        <v>38</v>
      </c>
      <c r="P9" s="8" t="s">
        <v>39</v>
      </c>
      <c r="Q9" s="8" t="s">
        <v>40</v>
      </c>
      <c r="R9" s="64">
        <v>22092</v>
      </c>
      <c r="S9" s="64">
        <v>23436</v>
      </c>
      <c r="T9" s="64">
        <v>19236</v>
      </c>
      <c r="U9" s="64">
        <v>21420</v>
      </c>
      <c r="V9" s="15">
        <f t="shared" si="0"/>
        <v>86184</v>
      </c>
      <c r="W9" s="16">
        <f t="shared" si="1"/>
        <v>0.17621801110665827</v>
      </c>
    </row>
    <row r="10" spans="1:23" s="59" customFormat="1" x14ac:dyDescent="0.25">
      <c r="A10" s="6" t="s">
        <v>20</v>
      </c>
      <c r="B10" s="6" t="s">
        <v>45</v>
      </c>
      <c r="C10" s="6">
        <v>210145692</v>
      </c>
      <c r="D10" s="6" t="s">
        <v>46</v>
      </c>
      <c r="E10" s="6" t="s">
        <v>47</v>
      </c>
      <c r="F10" s="6" t="s">
        <v>48</v>
      </c>
      <c r="G10" s="6" t="s">
        <v>49</v>
      </c>
      <c r="H10" s="30">
        <v>29731</v>
      </c>
      <c r="I10" s="30">
        <v>33630</v>
      </c>
      <c r="J10" s="30">
        <v>28</v>
      </c>
      <c r="K10" s="32">
        <v>1201.0714285714287</v>
      </c>
      <c r="L10" s="6">
        <v>100</v>
      </c>
      <c r="M10" s="41">
        <v>33330</v>
      </c>
      <c r="N10" s="7">
        <v>300</v>
      </c>
      <c r="O10" s="6" t="s">
        <v>50</v>
      </c>
      <c r="P10" s="6" t="s">
        <v>51</v>
      </c>
      <c r="Q10" s="6" t="s">
        <v>52</v>
      </c>
      <c r="R10" s="64">
        <v>1344</v>
      </c>
      <c r="S10" s="64">
        <v>812</v>
      </c>
      <c r="T10" s="64">
        <v>476</v>
      </c>
      <c r="U10" s="64">
        <v>924</v>
      </c>
      <c r="V10" s="15">
        <f t="shared" si="0"/>
        <v>3556</v>
      </c>
      <c r="W10" s="16">
        <f t="shared" si="1"/>
        <v>7.2708536096639381E-3</v>
      </c>
    </row>
    <row r="11" spans="1:23" s="59" customFormat="1" x14ac:dyDescent="0.25">
      <c r="A11" s="6" t="s">
        <v>20</v>
      </c>
      <c r="B11" s="6" t="s">
        <v>53</v>
      </c>
      <c r="C11" s="6">
        <v>210043094</v>
      </c>
      <c r="D11" s="6" t="s">
        <v>54</v>
      </c>
      <c r="E11" s="6" t="s">
        <v>55</v>
      </c>
      <c r="F11" s="6" t="s">
        <v>48</v>
      </c>
      <c r="G11" s="6" t="s">
        <v>49</v>
      </c>
      <c r="H11" s="30">
        <v>31000</v>
      </c>
      <c r="I11" s="30">
        <v>35022</v>
      </c>
      <c r="J11" s="30">
        <v>28</v>
      </c>
      <c r="K11" s="32">
        <v>1250.7857142857142</v>
      </c>
      <c r="L11" s="6">
        <v>100</v>
      </c>
      <c r="M11" s="41">
        <v>34722</v>
      </c>
      <c r="N11" s="7">
        <v>300</v>
      </c>
      <c r="O11" s="6" t="s">
        <v>56</v>
      </c>
      <c r="P11" s="6" t="s">
        <v>57</v>
      </c>
      <c r="Q11" s="6" t="s">
        <v>57</v>
      </c>
      <c r="R11" s="64">
        <v>196</v>
      </c>
      <c r="S11" s="64">
        <v>84</v>
      </c>
      <c r="T11" s="64">
        <v>28</v>
      </c>
      <c r="U11" s="64">
        <v>0</v>
      </c>
      <c r="V11" s="15">
        <f t="shared" si="0"/>
        <v>308</v>
      </c>
      <c r="W11" s="16">
        <f t="shared" si="1"/>
        <v>6.2975897406538045E-4</v>
      </c>
    </row>
    <row r="12" spans="1:23" s="59" customFormat="1" x14ac:dyDescent="0.25">
      <c r="A12" s="10" t="s">
        <v>20</v>
      </c>
      <c r="B12" s="10" t="s">
        <v>58</v>
      </c>
      <c r="C12" s="10">
        <v>210214734</v>
      </c>
      <c r="D12" s="10" t="s">
        <v>59</v>
      </c>
      <c r="E12" s="10" t="s">
        <v>21</v>
      </c>
      <c r="F12" s="10" t="s">
        <v>22</v>
      </c>
      <c r="G12" s="10" t="s">
        <v>23</v>
      </c>
      <c r="H12" s="26">
        <v>32390</v>
      </c>
      <c r="I12" s="26">
        <v>36545</v>
      </c>
      <c r="J12" s="26">
        <v>28</v>
      </c>
      <c r="K12" s="27">
        <v>1305.1785714285713</v>
      </c>
      <c r="L12" s="10">
        <v>100</v>
      </c>
      <c r="M12" s="40">
        <v>36245</v>
      </c>
      <c r="N12" s="11">
        <v>300</v>
      </c>
      <c r="O12" s="10" t="s">
        <v>38</v>
      </c>
      <c r="P12" s="10" t="s">
        <v>60</v>
      </c>
      <c r="Q12" s="10" t="s">
        <v>60</v>
      </c>
      <c r="R12" s="64">
        <v>3164</v>
      </c>
      <c r="S12" s="64">
        <v>3500</v>
      </c>
      <c r="T12" s="64">
        <v>3220</v>
      </c>
      <c r="U12" s="64">
        <v>3304</v>
      </c>
      <c r="V12" s="15">
        <f t="shared" si="0"/>
        <v>13188</v>
      </c>
      <c r="W12" s="16">
        <f t="shared" si="1"/>
        <v>2.6965134253163107E-2</v>
      </c>
    </row>
    <row r="13" spans="1:23" s="92" customFormat="1" x14ac:dyDescent="0.25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3">
        <v>128436</v>
      </c>
      <c r="S13" s="93">
        <v>123508</v>
      </c>
      <c r="T13" s="93">
        <v>114884</v>
      </c>
      <c r="U13" s="93">
        <v>122248</v>
      </c>
      <c r="V13" s="93">
        <f t="shared" ref="S13:V13" si="2">SUM(V4:V12)</f>
        <v>489076</v>
      </c>
      <c r="W13" s="94">
        <f t="shared" si="1"/>
        <v>1</v>
      </c>
    </row>
    <row r="14" spans="1:23" s="92" customFormat="1" x14ac:dyDescent="0.25">
      <c r="A14" s="90"/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3"/>
      <c r="S14" s="93"/>
      <c r="T14" s="93"/>
      <c r="U14" s="93"/>
      <c r="V14" s="93"/>
      <c r="W14" s="94"/>
    </row>
    <row r="15" spans="1:23" s="55" customFormat="1" x14ac:dyDescent="0.25">
      <c r="A15" s="2" t="s">
        <v>64</v>
      </c>
      <c r="B15" s="2" t="s">
        <v>85</v>
      </c>
      <c r="C15" s="2">
        <v>210884343</v>
      </c>
      <c r="D15" s="2" t="s">
        <v>86</v>
      </c>
      <c r="E15" s="2" t="s">
        <v>87</v>
      </c>
      <c r="F15" s="2" t="s">
        <v>22</v>
      </c>
      <c r="G15" s="2" t="s">
        <v>23</v>
      </c>
      <c r="H15" s="28">
        <v>52880</v>
      </c>
      <c r="I15" s="28">
        <v>59007</v>
      </c>
      <c r="J15" s="28">
        <v>84</v>
      </c>
      <c r="K15" s="27">
        <v>702.31442666666601</v>
      </c>
      <c r="L15" s="19">
        <v>100</v>
      </c>
      <c r="M15" s="5">
        <v>58707</v>
      </c>
      <c r="N15" s="5">
        <v>300</v>
      </c>
      <c r="O15" s="2" t="s">
        <v>65</v>
      </c>
      <c r="P15" s="2" t="s">
        <v>88</v>
      </c>
      <c r="Q15" s="2" t="s">
        <v>88</v>
      </c>
      <c r="R15" s="64">
        <v>62160</v>
      </c>
      <c r="S15" s="64">
        <v>54936</v>
      </c>
      <c r="T15" s="64">
        <v>54264</v>
      </c>
      <c r="U15" s="64">
        <v>57036</v>
      </c>
      <c r="V15" s="15">
        <f t="shared" si="0"/>
        <v>228396</v>
      </c>
      <c r="W15" s="56">
        <f>V15/$V$27</f>
        <v>0.16152030552652466</v>
      </c>
    </row>
    <row r="16" spans="1:23" s="62" customFormat="1" x14ac:dyDescent="0.25">
      <c r="A16" s="19" t="s">
        <v>64</v>
      </c>
      <c r="B16" s="20" t="s">
        <v>68</v>
      </c>
      <c r="C16" s="21">
        <v>210719823</v>
      </c>
      <c r="D16" s="20" t="s">
        <v>69</v>
      </c>
      <c r="E16" s="20" t="s">
        <v>70</v>
      </c>
      <c r="F16" s="20" t="s">
        <v>22</v>
      </c>
      <c r="G16" s="20" t="s">
        <v>23</v>
      </c>
      <c r="H16" s="28">
        <v>53379</v>
      </c>
      <c r="I16" s="28">
        <v>59554</v>
      </c>
      <c r="J16" s="28">
        <v>84</v>
      </c>
      <c r="K16" s="27">
        <v>708.97619047619048</v>
      </c>
      <c r="L16" s="19">
        <v>100</v>
      </c>
      <c r="M16" s="5">
        <v>59254</v>
      </c>
      <c r="N16" s="3">
        <v>300</v>
      </c>
      <c r="O16" s="2" t="s">
        <v>65</v>
      </c>
      <c r="P16" s="20" t="s">
        <v>35</v>
      </c>
      <c r="Q16" s="20" t="s">
        <v>35</v>
      </c>
      <c r="R16" s="64">
        <v>177744</v>
      </c>
      <c r="S16" s="64">
        <v>175980</v>
      </c>
      <c r="T16" s="64">
        <v>156156</v>
      </c>
      <c r="U16" s="64">
        <v>167496</v>
      </c>
      <c r="V16" s="15">
        <f t="shared" si="0"/>
        <v>677376</v>
      </c>
      <c r="W16" s="56">
        <f t="shared" ref="W16:W27" si="3">V16/$V$27</f>
        <v>0.47903631620665493</v>
      </c>
    </row>
    <row r="17" spans="1:23" s="61" customFormat="1" ht="15.75" thickBot="1" x14ac:dyDescent="0.3">
      <c r="A17" s="25" t="s">
        <v>64</v>
      </c>
      <c r="B17" s="44" t="s">
        <v>66</v>
      </c>
      <c r="C17" s="45">
        <v>210419106</v>
      </c>
      <c r="D17" s="44" t="s">
        <v>67</v>
      </c>
      <c r="E17" s="44" t="s">
        <v>21</v>
      </c>
      <c r="F17" s="44" t="s">
        <v>22</v>
      </c>
      <c r="G17" s="44" t="s">
        <v>23</v>
      </c>
      <c r="H17" s="35">
        <v>53379</v>
      </c>
      <c r="I17" s="35">
        <v>59554</v>
      </c>
      <c r="J17" s="46">
        <v>84</v>
      </c>
      <c r="K17" s="29">
        <v>708.97619047619048</v>
      </c>
      <c r="L17" s="25">
        <v>100</v>
      </c>
      <c r="M17" s="42">
        <v>59254</v>
      </c>
      <c r="N17" s="18">
        <v>300</v>
      </c>
      <c r="O17" s="44" t="s">
        <v>65</v>
      </c>
      <c r="P17" s="44" t="s">
        <v>25</v>
      </c>
      <c r="Q17" s="44" t="s">
        <v>25</v>
      </c>
      <c r="R17" s="99">
        <v>5460</v>
      </c>
      <c r="S17" s="99">
        <v>6720</v>
      </c>
      <c r="T17" s="99">
        <v>5628</v>
      </c>
      <c r="U17" s="99">
        <v>4956</v>
      </c>
      <c r="V17" s="24">
        <f t="shared" si="0"/>
        <v>22764</v>
      </c>
      <c r="W17" s="100">
        <f t="shared" si="3"/>
        <v>1.609856667807583E-2</v>
      </c>
    </row>
    <row r="18" spans="1:23" s="59" customFormat="1" x14ac:dyDescent="0.25">
      <c r="A18" s="6" t="s">
        <v>64</v>
      </c>
      <c r="B18" s="6" t="s">
        <v>71</v>
      </c>
      <c r="C18" s="6">
        <v>210730560</v>
      </c>
      <c r="D18" s="6" t="s">
        <v>72</v>
      </c>
      <c r="E18" s="6" t="s">
        <v>21</v>
      </c>
      <c r="F18" s="6" t="s">
        <v>28</v>
      </c>
      <c r="G18" s="6" t="s">
        <v>29</v>
      </c>
      <c r="H18" s="30">
        <v>64532</v>
      </c>
      <c r="I18" s="30">
        <v>71779</v>
      </c>
      <c r="J18" s="31">
        <v>84</v>
      </c>
      <c r="K18" s="32">
        <v>854.51190476190482</v>
      </c>
      <c r="L18" s="6">
        <v>100</v>
      </c>
      <c r="M18" s="41">
        <v>71479</v>
      </c>
      <c r="N18" s="7">
        <v>300</v>
      </c>
      <c r="O18" s="6" t="s">
        <v>44</v>
      </c>
      <c r="P18" s="9" t="s">
        <v>39</v>
      </c>
      <c r="Q18" s="6" t="s">
        <v>40</v>
      </c>
      <c r="R18" s="98">
        <v>45360</v>
      </c>
      <c r="S18" s="98">
        <v>47292</v>
      </c>
      <c r="T18" s="98">
        <v>37968</v>
      </c>
      <c r="U18" s="98">
        <v>41748</v>
      </c>
      <c r="V18" s="36">
        <f t="shared" si="0"/>
        <v>172368</v>
      </c>
      <c r="W18" s="57">
        <f t="shared" si="3"/>
        <v>0.12189763403472917</v>
      </c>
    </row>
    <row r="19" spans="1:23" s="59" customFormat="1" x14ac:dyDescent="0.25">
      <c r="A19" s="13" t="s">
        <v>64</v>
      </c>
      <c r="B19" s="13" t="s">
        <v>83</v>
      </c>
      <c r="C19" s="13">
        <v>210048874</v>
      </c>
      <c r="D19" s="13" t="s">
        <v>84</v>
      </c>
      <c r="E19" s="13" t="s">
        <v>21</v>
      </c>
      <c r="F19" s="13" t="s">
        <v>28</v>
      </c>
      <c r="G19" s="13" t="s">
        <v>29</v>
      </c>
      <c r="H19" s="28">
        <v>64532</v>
      </c>
      <c r="I19" s="28">
        <v>71779</v>
      </c>
      <c r="J19" s="66">
        <v>84</v>
      </c>
      <c r="K19" s="27">
        <v>854.51190476190482</v>
      </c>
      <c r="L19" s="13">
        <v>100</v>
      </c>
      <c r="M19" s="40">
        <v>71479</v>
      </c>
      <c r="N19" s="14">
        <v>300</v>
      </c>
      <c r="O19" s="13" t="s">
        <v>44</v>
      </c>
      <c r="P19" s="13" t="s">
        <v>63</v>
      </c>
      <c r="Q19" s="13" t="s">
        <v>63</v>
      </c>
      <c r="R19" s="64">
        <v>4452</v>
      </c>
      <c r="S19" s="64">
        <v>4704</v>
      </c>
      <c r="T19" s="64">
        <v>3780</v>
      </c>
      <c r="U19" s="64">
        <v>3024</v>
      </c>
      <c r="V19" s="15">
        <f t="shared" si="0"/>
        <v>15960</v>
      </c>
      <c r="W19" s="56">
        <f t="shared" si="3"/>
        <v>1.1286817966178626E-2</v>
      </c>
    </row>
    <row r="20" spans="1:23" s="63" customFormat="1" ht="15.75" customHeight="1" x14ac:dyDescent="0.25">
      <c r="A20" s="8" t="s">
        <v>64</v>
      </c>
      <c r="B20" s="8" t="s">
        <v>73</v>
      </c>
      <c r="C20" s="8">
        <v>210230756</v>
      </c>
      <c r="D20" s="8" t="s">
        <v>74</v>
      </c>
      <c r="E20" s="8" t="s">
        <v>43</v>
      </c>
      <c r="F20" s="8" t="s">
        <v>22</v>
      </c>
      <c r="G20" s="8" t="s">
        <v>23</v>
      </c>
      <c r="H20" s="28">
        <v>74300</v>
      </c>
      <c r="I20" s="28">
        <v>82487</v>
      </c>
      <c r="J20" s="28">
        <v>84</v>
      </c>
      <c r="K20" s="27">
        <v>981.98809523809518</v>
      </c>
      <c r="L20" s="8">
        <v>100</v>
      </c>
      <c r="M20" s="40">
        <v>82187</v>
      </c>
      <c r="N20" s="4">
        <v>300</v>
      </c>
      <c r="O20" s="8" t="s">
        <v>44</v>
      </c>
      <c r="P20" s="8" t="s">
        <v>89</v>
      </c>
      <c r="Q20" s="8" t="s">
        <v>90</v>
      </c>
      <c r="R20" s="64">
        <v>19740</v>
      </c>
      <c r="S20" s="64">
        <v>23352</v>
      </c>
      <c r="T20" s="64">
        <v>20160</v>
      </c>
      <c r="U20" s="64">
        <v>18732</v>
      </c>
      <c r="V20" s="15">
        <f t="shared" si="0"/>
        <v>81984</v>
      </c>
      <c r="W20" s="56">
        <f t="shared" si="3"/>
        <v>5.7978601763107047E-2</v>
      </c>
    </row>
    <row r="21" spans="1:23" s="63" customFormat="1" ht="15.75" customHeight="1" x14ac:dyDescent="0.25">
      <c r="A21" s="8" t="s">
        <v>64</v>
      </c>
      <c r="B21" s="8" t="s">
        <v>91</v>
      </c>
      <c r="C21" s="8">
        <v>210942620</v>
      </c>
      <c r="D21" s="8" t="s">
        <v>74</v>
      </c>
      <c r="E21" s="8" t="s">
        <v>92</v>
      </c>
      <c r="F21" s="8" t="s">
        <v>22</v>
      </c>
      <c r="G21" s="8" t="s">
        <v>23</v>
      </c>
      <c r="H21" s="28">
        <v>74300</v>
      </c>
      <c r="I21" s="28">
        <v>82487</v>
      </c>
      <c r="J21" s="28">
        <v>84</v>
      </c>
      <c r="K21" s="27">
        <v>981.98809523809518</v>
      </c>
      <c r="L21" s="8">
        <v>100</v>
      </c>
      <c r="M21" s="40">
        <v>82187</v>
      </c>
      <c r="N21" s="4">
        <v>300</v>
      </c>
      <c r="O21" s="8" t="s">
        <v>44</v>
      </c>
      <c r="P21" s="8" t="s">
        <v>89</v>
      </c>
      <c r="Q21" s="8" t="s">
        <v>90</v>
      </c>
      <c r="R21" s="64">
        <v>15624</v>
      </c>
      <c r="S21" s="64">
        <v>14532</v>
      </c>
      <c r="T21" s="64">
        <v>12600</v>
      </c>
      <c r="U21" s="64">
        <v>14028</v>
      </c>
      <c r="V21" s="15">
        <f t="shared" si="0"/>
        <v>56784</v>
      </c>
      <c r="W21" s="56">
        <f t="shared" si="3"/>
        <v>4.0157310237561847E-2</v>
      </c>
    </row>
    <row r="22" spans="1:23" s="63" customFormat="1" ht="15.75" customHeight="1" x14ac:dyDescent="0.25">
      <c r="A22" s="8" t="s">
        <v>64</v>
      </c>
      <c r="B22" t="s">
        <v>99</v>
      </c>
      <c r="C22" s="8">
        <v>210934871</v>
      </c>
      <c r="D22" s="8" t="s">
        <v>100</v>
      </c>
      <c r="E22" s="8" t="s">
        <v>101</v>
      </c>
      <c r="F22" s="8" t="s">
        <v>22</v>
      </c>
      <c r="G22" s="8" t="s">
        <v>23</v>
      </c>
      <c r="H22" s="28">
        <v>105759</v>
      </c>
      <c r="I22" s="28">
        <v>116972</v>
      </c>
      <c r="J22" s="28">
        <v>156.77000000000001</v>
      </c>
      <c r="K22" s="27">
        <f>I22/J22</f>
        <v>746.13765388786112</v>
      </c>
      <c r="L22" s="8">
        <v>100</v>
      </c>
      <c r="M22" s="40">
        <v>116672</v>
      </c>
      <c r="N22" s="4">
        <v>300</v>
      </c>
      <c r="O22" s="8" t="s">
        <v>44</v>
      </c>
      <c r="P22" s="8" t="s">
        <v>102</v>
      </c>
      <c r="Q22" s="8" t="s">
        <v>102</v>
      </c>
      <c r="R22" s="64">
        <v>0</v>
      </c>
      <c r="S22" s="64">
        <v>0</v>
      </c>
      <c r="T22" s="64">
        <v>0</v>
      </c>
      <c r="U22" s="64">
        <v>1410.93</v>
      </c>
      <c r="V22" s="15">
        <f t="shared" si="0"/>
        <v>1410.93</v>
      </c>
      <c r="W22" s="56">
        <f t="shared" si="3"/>
        <v>9.9780138302132883E-4</v>
      </c>
    </row>
    <row r="23" spans="1:23" s="63" customFormat="1" ht="15.75" customHeight="1" x14ac:dyDescent="0.25">
      <c r="A23" s="8" t="s">
        <v>64</v>
      </c>
      <c r="B23" s="8" t="s">
        <v>75</v>
      </c>
      <c r="C23" s="8">
        <v>210230764</v>
      </c>
      <c r="D23" s="8" t="s">
        <v>76</v>
      </c>
      <c r="E23" s="8" t="s">
        <v>43</v>
      </c>
      <c r="F23" s="8" t="s">
        <v>22</v>
      </c>
      <c r="G23" s="8" t="s">
        <v>23</v>
      </c>
      <c r="H23" s="28">
        <v>149540</v>
      </c>
      <c r="I23" s="28">
        <v>164966</v>
      </c>
      <c r="J23" s="28">
        <v>168</v>
      </c>
      <c r="K23" s="27">
        <v>981.94047619047615</v>
      </c>
      <c r="L23" s="8">
        <v>100</v>
      </c>
      <c r="M23" s="40">
        <v>164666</v>
      </c>
      <c r="N23" s="4">
        <v>300</v>
      </c>
      <c r="O23" s="8" t="s">
        <v>44</v>
      </c>
      <c r="P23" s="8" t="s">
        <v>89</v>
      </c>
      <c r="Q23" s="8" t="s">
        <v>90</v>
      </c>
      <c r="R23" s="64">
        <v>7224</v>
      </c>
      <c r="S23" s="64">
        <v>7896</v>
      </c>
      <c r="T23" s="64">
        <v>8232</v>
      </c>
      <c r="U23" s="64">
        <v>9240</v>
      </c>
      <c r="V23" s="15">
        <f t="shared" si="0"/>
        <v>32592</v>
      </c>
      <c r="W23" s="56">
        <f t="shared" si="3"/>
        <v>2.3048870373038457E-2</v>
      </c>
    </row>
    <row r="24" spans="1:23" s="63" customFormat="1" ht="15.75" customHeight="1" x14ac:dyDescent="0.25">
      <c r="A24" s="8" t="s">
        <v>64</v>
      </c>
      <c r="B24" s="8" t="s">
        <v>93</v>
      </c>
      <c r="C24" s="8">
        <v>210942646</v>
      </c>
      <c r="D24" s="8" t="s">
        <v>76</v>
      </c>
      <c r="E24" s="8" t="s">
        <v>92</v>
      </c>
      <c r="F24" s="8" t="s">
        <v>22</v>
      </c>
      <c r="G24" s="8" t="s">
        <v>23</v>
      </c>
      <c r="H24" s="28">
        <v>149540</v>
      </c>
      <c r="I24" s="28">
        <v>164966</v>
      </c>
      <c r="J24" s="28">
        <v>168</v>
      </c>
      <c r="K24" s="27">
        <v>981.94047619047615</v>
      </c>
      <c r="L24" s="8">
        <v>100</v>
      </c>
      <c r="M24" s="40">
        <v>164666</v>
      </c>
      <c r="N24" s="4">
        <v>300</v>
      </c>
      <c r="O24" s="8" t="s">
        <v>44</v>
      </c>
      <c r="P24" s="8" t="s">
        <v>89</v>
      </c>
      <c r="Q24" s="8" t="s">
        <v>90</v>
      </c>
      <c r="R24" s="64">
        <v>3024</v>
      </c>
      <c r="S24" s="64">
        <v>2352</v>
      </c>
      <c r="T24" s="64">
        <v>2688</v>
      </c>
      <c r="U24" s="64">
        <v>3192</v>
      </c>
      <c r="V24" s="15">
        <f t="shared" si="0"/>
        <v>11256</v>
      </c>
      <c r="W24" s="56">
        <f t="shared" si="3"/>
        <v>7.960176881410189E-3</v>
      </c>
    </row>
    <row r="25" spans="1:23" s="59" customFormat="1" x14ac:dyDescent="0.25">
      <c r="A25" s="13" t="s">
        <v>64</v>
      </c>
      <c r="B25" s="13" t="s">
        <v>77</v>
      </c>
      <c r="C25" s="13">
        <v>210168705</v>
      </c>
      <c r="D25" s="13" t="s">
        <v>78</v>
      </c>
      <c r="E25" s="13" t="s">
        <v>79</v>
      </c>
      <c r="F25" s="13" t="s">
        <v>48</v>
      </c>
      <c r="G25" s="13" t="s">
        <v>49</v>
      </c>
      <c r="H25" s="28">
        <v>92280</v>
      </c>
      <c r="I25" s="28">
        <v>102197</v>
      </c>
      <c r="J25" s="28">
        <v>84</v>
      </c>
      <c r="K25" s="27">
        <v>1216.6309523809523</v>
      </c>
      <c r="L25" s="13">
        <v>100</v>
      </c>
      <c r="M25" s="40">
        <v>101897</v>
      </c>
      <c r="N25" s="14">
        <v>300</v>
      </c>
      <c r="O25" s="13" t="s">
        <v>44</v>
      </c>
      <c r="P25" s="13" t="s">
        <v>51</v>
      </c>
      <c r="Q25" s="13" t="s">
        <v>52</v>
      </c>
      <c r="R25" s="64">
        <v>9240</v>
      </c>
      <c r="S25" s="64">
        <v>10332</v>
      </c>
      <c r="T25" s="64">
        <v>7812</v>
      </c>
      <c r="U25" s="64">
        <v>9660</v>
      </c>
      <c r="V25" s="15">
        <f t="shared" si="0"/>
        <v>37044</v>
      </c>
      <c r="W25" s="56">
        <f t="shared" si="3"/>
        <v>2.6197298542551442E-2</v>
      </c>
    </row>
    <row r="26" spans="1:23" s="59" customFormat="1" x14ac:dyDescent="0.25">
      <c r="A26" s="13" t="s">
        <v>64</v>
      </c>
      <c r="B26" s="13" t="s">
        <v>80</v>
      </c>
      <c r="C26" s="13">
        <v>210214726</v>
      </c>
      <c r="D26" s="13" t="s">
        <v>81</v>
      </c>
      <c r="E26" s="13" t="s">
        <v>21</v>
      </c>
      <c r="F26" s="13" t="s">
        <v>22</v>
      </c>
      <c r="G26" s="13" t="s">
        <v>23</v>
      </c>
      <c r="H26" s="28">
        <v>92313</v>
      </c>
      <c r="I26" s="28">
        <v>102233</v>
      </c>
      <c r="J26" s="28">
        <v>84</v>
      </c>
      <c r="K26" s="27">
        <v>1217.0595238095239</v>
      </c>
      <c r="L26" s="13">
        <v>100</v>
      </c>
      <c r="M26" s="40">
        <v>101933</v>
      </c>
      <c r="N26" s="14">
        <v>300</v>
      </c>
      <c r="O26" s="13" t="s">
        <v>82</v>
      </c>
      <c r="P26" s="13" t="s">
        <v>60</v>
      </c>
      <c r="Q26" s="13" t="s">
        <v>60</v>
      </c>
      <c r="R26" s="64">
        <v>20412</v>
      </c>
      <c r="S26" s="64">
        <v>19656</v>
      </c>
      <c r="T26" s="64">
        <v>17136</v>
      </c>
      <c r="U26" s="64">
        <v>18900</v>
      </c>
      <c r="V26" s="15">
        <f t="shared" si="0"/>
        <v>76104</v>
      </c>
      <c r="W26" s="56">
        <f t="shared" si="3"/>
        <v>5.3820300407146499E-2</v>
      </c>
    </row>
    <row r="27" spans="1:23" s="92" customFormat="1" x14ac:dyDescent="0.25">
      <c r="H27" s="95"/>
      <c r="I27" s="95"/>
      <c r="J27" s="95"/>
      <c r="K27" s="95"/>
      <c r="O27" s="96"/>
      <c r="R27" s="97">
        <v>370440</v>
      </c>
      <c r="S27" s="97">
        <v>367752</v>
      </c>
      <c r="T27" s="97">
        <v>326424</v>
      </c>
      <c r="U27" s="97">
        <v>349422.93</v>
      </c>
      <c r="V27" s="97">
        <f t="shared" ref="S27:V27" si="4">SUM(V15:V26)</f>
        <v>1414038.93</v>
      </c>
      <c r="W27" s="91">
        <f t="shared" si="3"/>
        <v>1</v>
      </c>
    </row>
  </sheetData>
  <mergeCells count="23">
    <mergeCell ref="G1:G3"/>
    <mergeCell ref="A1:A3"/>
    <mergeCell ref="B1:B3"/>
    <mergeCell ref="D1:D3"/>
    <mergeCell ref="E1:E3"/>
    <mergeCell ref="F1:F3"/>
    <mergeCell ref="H1:H3"/>
    <mergeCell ref="I1:I3"/>
    <mergeCell ref="J1:J3"/>
    <mergeCell ref="K1:K3"/>
    <mergeCell ref="L2:L3"/>
    <mergeCell ref="M2:M3"/>
    <mergeCell ref="N2:N3"/>
    <mergeCell ref="O2:O3"/>
    <mergeCell ref="U1:U3"/>
    <mergeCell ref="W1:W3"/>
    <mergeCell ref="V1:V3"/>
    <mergeCell ref="Q1:Q3"/>
    <mergeCell ref="P1:P3"/>
    <mergeCell ref="S1:S3"/>
    <mergeCell ref="T1:T3"/>
    <mergeCell ref="R1:R3"/>
    <mergeCell ref="L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OEP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pokae</dc:creator>
  <cp:lastModifiedBy>dr. Póka Edit</cp:lastModifiedBy>
  <dcterms:created xsi:type="dcterms:W3CDTF">2021-02-02T15:40:14Z</dcterms:created>
  <dcterms:modified xsi:type="dcterms:W3CDTF">2026-02-02T16:50:00Z</dcterms:modified>
</cp:coreProperties>
</file>