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210" yWindow="2550" windowWidth="29040" windowHeight="9450"/>
  </bookViews>
  <sheets>
    <sheet name="L02AE_" sheetId="6" r:id="rId1"/>
  </sheets>
  <calcPr calcId="125725" refMode="R1C1"/>
</workbook>
</file>

<file path=xl/calcChain.xml><?xml version="1.0" encoding="utf-8"?>
<calcChain xmlns="http://schemas.openxmlformats.org/spreadsheetml/2006/main">
  <c r="V24" i="6"/>
  <c r="V13"/>
  <c r="V5"/>
  <c r="V6"/>
  <c r="V7"/>
  <c r="V8"/>
  <c r="V9"/>
  <c r="V10"/>
  <c r="V11"/>
  <c r="V12"/>
  <c r="T24"/>
  <c r="U24"/>
  <c r="U13"/>
  <c r="T13"/>
  <c r="R13"/>
  <c r="S13"/>
  <c r="T4"/>
  <c r="V4"/>
  <c r="R24" l="1"/>
  <c r="S24"/>
  <c r="V17"/>
  <c r="V20"/>
  <c r="V21"/>
  <c r="V23" l="1"/>
  <c r="V22"/>
  <c r="V18"/>
  <c r="V19"/>
  <c r="V16"/>
  <c r="M5"/>
  <c r="M4"/>
  <c r="M6"/>
  <c r="K4"/>
  <c r="K7"/>
  <c r="K8"/>
  <c r="K9"/>
  <c r="K10"/>
  <c r="K11"/>
  <c r="K12"/>
  <c r="K5"/>
  <c r="K6"/>
  <c r="W17" l="1"/>
  <c r="W8"/>
  <c r="W16"/>
  <c r="W24"/>
  <c r="W20"/>
  <c r="W21"/>
  <c r="W18"/>
  <c r="W19"/>
  <c r="W22"/>
  <c r="W23"/>
  <c r="K22"/>
  <c r="W11" l="1"/>
  <c r="W4"/>
  <c r="W6"/>
  <c r="W12"/>
  <c r="W10"/>
  <c r="W9"/>
  <c r="W7"/>
  <c r="W13"/>
  <c r="W5"/>
  <c r="K17"/>
  <c r="M16"/>
  <c r="K18"/>
  <c r="K20"/>
  <c r="K21"/>
  <c r="K19"/>
  <c r="K16"/>
  <c r="K23"/>
</calcChain>
</file>

<file path=xl/sharedStrings.xml><?xml version="1.0" encoding="utf-8"?>
<sst xmlns="http://schemas.openxmlformats.org/spreadsheetml/2006/main" count="177" uniqueCount="93">
  <si>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</si>
  <si>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</si>
  <si>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</si>
  <si>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</si>
  <si>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</si>
  <si>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</si>
  <si>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</si>
  <si>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</si>
  <si>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</si>
  <si>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</si>
  <si>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</si>
  <si>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</si>
  <si>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</si>
  <si>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</si>
  <si>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</si>
  <si>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</si>
  <si>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</si>
  <si>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</si>
  <si>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</si>
  <si>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</si>
  <si>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</si>
  <si>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</si>
  <si>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</si>
  <si>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</si>
  <si>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</si>
  <si>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</si>
  <si>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</si>
  <si>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</si>
  <si>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</si>
  <si>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</si>
  <si>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</si>
  <si>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</si>
  <si>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</si>
  <si>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</si>
  <si>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</si>
  <si>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</si>
  <si>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</si>
  <si>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</si>
  <si>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</si>
  <si>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</si>
  <si>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</si>
  <si>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</si>
  <si>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</si>
  <si>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</si>
  <si>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</si>
  <si>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</si>
  <si>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</si>
  <si>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</si>
  <si>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</si>
  <si>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</si>
  <si>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</si>
  <si>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</si>
  <si>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</si>
  <si>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</si>
  <si>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</si>
  <si>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</si>
  <si>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</si>
  <si>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</si>
  <si>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</si>
  <si>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</si>
  <si>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</si>
  <si>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</si>
  <si>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</si>
  <si>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</si>
  <si>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</si>
  <si>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</si>
  <si>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</si>
  <si>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</si>
  <si>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</si>
  <si>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</si>
  <si>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</si>
  <si>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</si>
  <si>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</si>
  <si>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</si>
  <si>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</si>
  <si>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</si>
  <si>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</si>
  <si>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</si>
  <si>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</si>
  <si>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</si>
  <si>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</si>
  <si>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</si>
  <si>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</si>
  <si>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</si>
  <si>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</si>
  <si>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</si>
  <si>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</si>
  <si>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</si>
  <si>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</si>
  <si>
    <t>2019/ november</t>
  </si>
  <si>
    <t>2019/ október</t>
  </si>
  <si>
    <t>2019/ szeptember</t>
  </si>
  <si>
    <t>2019/ december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</si>
</sst>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0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1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71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0" fontId="18" fillId="0" borderId="0" xfId="0" applyFont="1" applyFill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0" xfId="26" applyNumberFormat="1" applyFont="1" applyFill="1"/>
    <xf numFmtId="43" fontId="24" fillId="0" borderId="7" xfId="26" applyNumberFormat="1" applyFont="1" applyFill="1" applyBorder="1" applyAlignment="1">
      <alignment horizontal="right"/>
    </xf>
    <xf numFmtId="43" fontId="22" fillId="0" borderId="7" xfId="26" applyNumberFormat="1" applyFont="1" applyFill="1" applyBorder="1" applyAlignment="1">
      <alignment horizontal="right"/>
    </xf>
    <xf numFmtId="43" fontId="18" fillId="0" borderId="7" xfId="26" applyNumberFormat="1" applyFont="1" applyFill="1" applyBorder="1"/>
    <xf numFmtId="43" fontId="3" fillId="0" borderId="7" xfId="26" applyNumberFormat="1" applyFont="1" applyFill="1" applyBorder="1"/>
    <xf numFmtId="43" fontId="3" fillId="0" borderId="7" xfId="26" applyNumberFormat="1" applyFont="1" applyBorder="1"/>
    <xf numFmtId="43" fontId="25" fillId="0" borderId="7" xfId="26" applyNumberFormat="1" applyFont="1" applyFill="1" applyBorder="1"/>
    <xf numFmtId="164" fontId="26" fillId="0" borderId="19" xfId="26" applyNumberFormat="1" applyFont="1" applyFill="1" applyBorder="1"/>
    <xf numFmtId="43" fontId="27" fillId="0" borderId="7" xfId="26" applyNumberFormat="1" applyFont="1" applyFill="1" applyBorder="1" applyAlignment="1">
      <alignment horizontal="right"/>
    </xf>
    <xf numFmtId="0" fontId="26" fillId="0" borderId="7" xfId="0" applyFont="1" applyFill="1" applyBorder="1"/>
    <xf numFmtId="164" fontId="27" fillId="0" borderId="7" xfId="26" applyNumberFormat="1" applyFont="1" applyFill="1" applyBorder="1" applyAlignment="1">
      <alignment horizontal="right"/>
    </xf>
    <xf numFmtId="164" fontId="18" fillId="0" borderId="2" xfId="26" applyNumberFormat="1" applyFont="1" applyFill="1" applyBorder="1"/>
    <xf numFmtId="0" fontId="24" fillId="0" borderId="4" xfId="46" applyFont="1" applyFill="1" applyBorder="1" applyAlignment="1"/>
    <xf numFmtId="10" fontId="18" fillId="0" borderId="7" xfId="43" applyNumberFormat="1" applyFont="1" applyFill="1" applyBorder="1"/>
    <xf numFmtId="164" fontId="18" fillId="0" borderId="0" xfId="26" applyNumberFormat="1" applyFont="1"/>
    <xf numFmtId="164" fontId="28" fillId="0" borderId="7" xfId="45" applyNumberFormat="1" applyFont="1" applyFill="1" applyBorder="1" applyAlignment="1">
      <alignment horizontal="center"/>
    </xf>
    <xf numFmtId="10" fontId="3" fillId="0" borderId="7" xfId="43" applyNumberFormat="1" applyFont="1" applyFill="1" applyBorder="1"/>
    <xf numFmtId="43" fontId="29" fillId="0" borderId="7" xfId="26" applyNumberFormat="1" applyFont="1" applyFill="1" applyBorder="1" applyAlignment="1">
      <alignment horizontal="right"/>
    </xf>
    <xf numFmtId="164" fontId="3" fillId="0" borderId="2" xfId="26" applyNumberFormat="1" applyFont="1" applyFill="1" applyBorder="1"/>
    <xf numFmtId="0" fontId="0" fillId="0" borderId="4" xfId="0" applyFont="1" applyFill="1" applyBorder="1"/>
    <xf numFmtId="164" fontId="26" fillId="0" borderId="7" xfId="26" applyNumberFormat="1" applyFont="1" applyFill="1" applyBorder="1"/>
    <xf numFmtId="0" fontId="18" fillId="0" borderId="4" xfId="0" applyFont="1" applyFill="1" applyBorder="1"/>
    <xf numFmtId="0" fontId="24" fillId="34" borderId="7" xfId="46" applyFont="1" applyFill="1" applyBorder="1" applyAlignment="1"/>
    <xf numFmtId="164" fontId="18" fillId="0" borderId="0" xfId="0" applyNumberFormat="1" applyFont="1"/>
    <xf numFmtId="0" fontId="0" fillId="0" borderId="7" xfId="0" applyFill="1" applyBorder="1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7" xfId="26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F24"/>
  <sheetViews>
    <sheetView tabSelected="1" zoomScale="80" zoomScaleNormal="8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29" sqref="D29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1.425781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4.7109375" style="3" customWidth="1"/>
    <col min="12" max="12" width="13.28515625" customWidth="1"/>
    <col min="13" max="14" width="20.5703125" customWidth="1"/>
    <col min="15" max="15" width="46.1406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4.7109375" style="3" customWidth="1"/>
    <col min="21" max="21" width="16.7109375" style="3" customWidth="1"/>
    <col min="22" max="22" width="14.7109375" style="3" customWidth="1"/>
    <col min="23" max="23" width="13.85546875" bestFit="1" customWidth="1"/>
    <col min="24" max="24" width="12.85546875" customWidth="1"/>
  </cols>
  <sheetData>
    <row r="1" spans="1:32" s="1" customFormat="1" ht="12.75" customHeight="1">
      <c r="A1" s="54" t="s">
        <v>53</v>
      </c>
      <c r="B1" s="56" t="s">
        <v>0</v>
      </c>
      <c r="C1" s="7"/>
      <c r="D1" s="56" t="s">
        <v>1</v>
      </c>
      <c r="E1" s="56" t="s">
        <v>39</v>
      </c>
      <c r="F1" s="56" t="s">
        <v>2</v>
      </c>
      <c r="G1" s="56" t="s">
        <v>3</v>
      </c>
      <c r="H1" s="59" t="s">
        <v>41</v>
      </c>
      <c r="I1" s="59" t="s">
        <v>42</v>
      </c>
      <c r="J1" s="56" t="s">
        <v>40</v>
      </c>
      <c r="K1" s="59" t="s">
        <v>43</v>
      </c>
      <c r="L1" s="62" t="s">
        <v>44</v>
      </c>
      <c r="M1" s="63"/>
      <c r="N1" s="63"/>
      <c r="O1" s="64"/>
      <c r="P1" s="56" t="s">
        <v>45</v>
      </c>
      <c r="Q1" s="56" t="s">
        <v>46</v>
      </c>
      <c r="R1" s="59" t="s">
        <v>91</v>
      </c>
      <c r="S1" s="59" t="s">
        <v>90</v>
      </c>
      <c r="T1" s="59" t="s">
        <v>89</v>
      </c>
      <c r="U1" s="59" t="s">
        <v>92</v>
      </c>
      <c r="V1" s="59" t="s">
        <v>55</v>
      </c>
      <c r="W1" s="68" t="s">
        <v>56</v>
      </c>
    </row>
    <row r="2" spans="1:32" s="1" customFormat="1" ht="12.75" customHeight="1">
      <c r="A2" s="54"/>
      <c r="B2" s="57"/>
      <c r="C2" s="8"/>
      <c r="D2" s="57"/>
      <c r="E2" s="57"/>
      <c r="F2" s="57"/>
      <c r="G2" s="57"/>
      <c r="H2" s="60"/>
      <c r="I2" s="60"/>
      <c r="J2" s="57"/>
      <c r="K2" s="60"/>
      <c r="L2" s="56" t="s">
        <v>48</v>
      </c>
      <c r="M2" s="56" t="s">
        <v>49</v>
      </c>
      <c r="N2" s="65" t="s">
        <v>50</v>
      </c>
      <c r="O2" s="67" t="s">
        <v>47</v>
      </c>
      <c r="P2" s="69"/>
      <c r="Q2" s="57"/>
      <c r="R2" s="60"/>
      <c r="S2" s="60"/>
      <c r="T2" s="60"/>
      <c r="U2" s="60"/>
      <c r="V2" s="60"/>
      <c r="W2" s="68"/>
    </row>
    <row r="3" spans="1:32" s="2" customFormat="1" ht="54" customHeight="1">
      <c r="A3" s="55"/>
      <c r="B3" s="58"/>
      <c r="C3" s="9" t="s">
        <v>54</v>
      </c>
      <c r="D3" s="58"/>
      <c r="E3" s="58"/>
      <c r="F3" s="58"/>
      <c r="G3" s="58"/>
      <c r="H3" s="61"/>
      <c r="I3" s="61"/>
      <c r="J3" s="58"/>
      <c r="K3" s="61"/>
      <c r="L3" s="58"/>
      <c r="M3" s="58"/>
      <c r="N3" s="66"/>
      <c r="O3" s="67"/>
      <c r="P3" s="70"/>
      <c r="Q3" s="58"/>
      <c r="R3" s="61"/>
      <c r="S3" s="61"/>
      <c r="T3" s="61"/>
      <c r="U3" s="61"/>
      <c r="V3" s="61"/>
      <c r="W3" s="68"/>
    </row>
    <row r="4" spans="1:32" s="12" customFormat="1">
      <c r="A4" s="10" t="s">
        <v>51</v>
      </c>
      <c r="B4" s="10" t="s">
        <v>31</v>
      </c>
      <c r="C4" s="10">
        <v>210419091</v>
      </c>
      <c r="D4" s="10" t="s">
        <v>32</v>
      </c>
      <c r="E4" s="10" t="s">
        <v>7</v>
      </c>
      <c r="F4" s="10" t="s">
        <v>25</v>
      </c>
      <c r="G4" s="10" t="s">
        <v>26</v>
      </c>
      <c r="H4" s="11">
        <v>18471</v>
      </c>
      <c r="I4" s="11">
        <v>21288</v>
      </c>
      <c r="J4" s="49">
        <v>28</v>
      </c>
      <c r="K4" s="37">
        <f t="shared" ref="K4:K12" si="0">I4/J4</f>
        <v>760.28571428571433</v>
      </c>
      <c r="L4" s="10">
        <v>100</v>
      </c>
      <c r="M4" s="11">
        <f>I4-300</f>
        <v>20988</v>
      </c>
      <c r="N4" s="40">
        <v>300</v>
      </c>
      <c r="O4" s="51" t="s">
        <v>73</v>
      </c>
      <c r="P4" s="50" t="s">
        <v>5</v>
      </c>
      <c r="Q4" s="10" t="s">
        <v>5</v>
      </c>
      <c r="R4" s="14">
        <v>448</v>
      </c>
      <c r="S4" s="11">
        <v>364</v>
      </c>
      <c r="T4" s="11">
        <f>12*J4</f>
        <v>336</v>
      </c>
      <c r="U4" s="11">
        <v>308</v>
      </c>
      <c r="V4" s="11">
        <f t="shared" ref="V4:V12" si="1">SUM(R4:U4)</f>
        <v>1456</v>
      </c>
      <c r="W4" s="42">
        <f t="shared" ref="W4:W13" si="2">V4/$V$13</f>
        <v>3.7286677183421772E-3</v>
      </c>
    </row>
    <row r="5" spans="1:32" s="12" customFormat="1">
      <c r="A5" s="38" t="s">
        <v>51</v>
      </c>
      <c r="B5" s="26" t="s">
        <v>82</v>
      </c>
      <c r="C5" s="27">
        <v>210816748</v>
      </c>
      <c r="D5" s="21" t="s">
        <v>83</v>
      </c>
      <c r="E5" s="28" t="s">
        <v>7</v>
      </c>
      <c r="F5" s="26" t="s">
        <v>37</v>
      </c>
      <c r="G5" s="27" t="s">
        <v>38</v>
      </c>
      <c r="H5" s="11">
        <v>18807</v>
      </c>
      <c r="I5" s="19">
        <v>21656</v>
      </c>
      <c r="J5" s="36">
        <v>28</v>
      </c>
      <c r="K5" s="37">
        <f t="shared" si="0"/>
        <v>773.42857142857144</v>
      </c>
      <c r="L5" s="12">
        <v>100</v>
      </c>
      <c r="M5" s="19">
        <f>I5-N5</f>
        <v>21356</v>
      </c>
      <c r="N5" s="16">
        <v>300</v>
      </c>
      <c r="O5" s="21" t="s">
        <v>88</v>
      </c>
      <c r="P5" s="28" t="s">
        <v>84</v>
      </c>
      <c r="Q5" s="26" t="s">
        <v>84</v>
      </c>
      <c r="R5" s="14">
        <v>1848</v>
      </c>
      <c r="S5" s="11">
        <v>1792</v>
      </c>
      <c r="T5" s="11">
        <v>1988</v>
      </c>
      <c r="U5" s="11">
        <v>1820</v>
      </c>
      <c r="V5" s="11">
        <f t="shared" si="1"/>
        <v>7448</v>
      </c>
      <c r="W5" s="42">
        <f t="shared" si="2"/>
        <v>1.9073569482288829E-2</v>
      </c>
      <c r="X5" s="22"/>
      <c r="Y5" s="22"/>
      <c r="Z5" s="22"/>
      <c r="AA5" s="22"/>
      <c r="AB5" s="22"/>
      <c r="AC5" s="22"/>
      <c r="AD5" s="22"/>
      <c r="AE5" s="22"/>
      <c r="AF5" s="22"/>
    </row>
    <row r="6" spans="1:32" s="12" customFormat="1">
      <c r="A6" s="10" t="s">
        <v>51</v>
      </c>
      <c r="B6" s="17" t="s">
        <v>69</v>
      </c>
      <c r="C6" s="18">
        <v>210622335</v>
      </c>
      <c r="D6" s="17" t="s">
        <v>67</v>
      </c>
      <c r="E6" s="17" t="s">
        <v>68</v>
      </c>
      <c r="F6" s="17" t="s">
        <v>25</v>
      </c>
      <c r="G6" s="17" t="s">
        <v>26</v>
      </c>
      <c r="H6" s="19">
        <v>18887</v>
      </c>
      <c r="I6" s="19">
        <v>21743</v>
      </c>
      <c r="J6" s="39">
        <v>28</v>
      </c>
      <c r="K6" s="37">
        <f t="shared" si="0"/>
        <v>776.53571428571433</v>
      </c>
      <c r="L6" s="10">
        <v>100</v>
      </c>
      <c r="M6" s="19">
        <f>I6-N6</f>
        <v>21443</v>
      </c>
      <c r="N6" s="40">
        <v>300</v>
      </c>
      <c r="O6" s="17" t="s">
        <v>73</v>
      </c>
      <c r="P6" s="41" t="s">
        <v>71</v>
      </c>
      <c r="Q6" s="17" t="s">
        <v>71</v>
      </c>
      <c r="R6" s="14">
        <v>6300</v>
      </c>
      <c r="S6" s="11">
        <v>5740</v>
      </c>
      <c r="T6" s="11">
        <v>6552</v>
      </c>
      <c r="U6" s="11">
        <v>5376</v>
      </c>
      <c r="V6" s="11">
        <f t="shared" si="1"/>
        <v>23968</v>
      </c>
      <c r="W6" s="42">
        <f t="shared" si="2"/>
        <v>6.1379607055786607E-2</v>
      </c>
    </row>
    <row r="7" spans="1:32" s="15" customFormat="1">
      <c r="A7" s="53" t="s">
        <v>51</v>
      </c>
      <c r="B7" s="13" t="s">
        <v>80</v>
      </c>
      <c r="C7" s="13">
        <v>210730544</v>
      </c>
      <c r="D7" s="13" t="s">
        <v>81</v>
      </c>
      <c r="E7" s="13" t="s">
        <v>7</v>
      </c>
      <c r="F7" s="13" t="s">
        <v>37</v>
      </c>
      <c r="G7" s="13" t="s">
        <v>38</v>
      </c>
      <c r="H7" s="14">
        <v>23611</v>
      </c>
      <c r="I7" s="14">
        <v>26922</v>
      </c>
      <c r="J7" s="24">
        <v>28</v>
      </c>
      <c r="K7" s="46">
        <f t="shared" si="0"/>
        <v>961.5</v>
      </c>
      <c r="L7" s="13">
        <v>100</v>
      </c>
      <c r="M7" s="14">
        <v>26622</v>
      </c>
      <c r="N7" s="47">
        <v>300</v>
      </c>
      <c r="O7" s="4" t="s">
        <v>87</v>
      </c>
      <c r="P7" s="48" t="s">
        <v>62</v>
      </c>
      <c r="Q7" s="13" t="s">
        <v>63</v>
      </c>
      <c r="R7" s="14">
        <v>16184</v>
      </c>
      <c r="S7" s="11">
        <v>17640</v>
      </c>
      <c r="T7" s="11">
        <v>16632</v>
      </c>
      <c r="U7" s="11">
        <v>14392</v>
      </c>
      <c r="V7" s="11">
        <f t="shared" si="1"/>
        <v>64848</v>
      </c>
      <c r="W7" s="45">
        <f t="shared" si="2"/>
        <v>0.16606912376308619</v>
      </c>
    </row>
    <row r="8" spans="1:32" s="25" customFormat="1">
      <c r="A8" s="13" t="s">
        <v>51</v>
      </c>
      <c r="B8" s="13" t="s">
        <v>29</v>
      </c>
      <c r="C8" s="13">
        <v>210230706</v>
      </c>
      <c r="D8" s="13" t="s">
        <v>30</v>
      </c>
      <c r="E8" s="13" t="s">
        <v>24</v>
      </c>
      <c r="F8" s="13" t="s">
        <v>25</v>
      </c>
      <c r="G8" s="13" t="s">
        <v>26</v>
      </c>
      <c r="H8" s="14">
        <v>24382</v>
      </c>
      <c r="I8" s="14">
        <v>27767</v>
      </c>
      <c r="J8" s="14">
        <v>28</v>
      </c>
      <c r="K8" s="31">
        <f t="shared" si="0"/>
        <v>991.67857142857144</v>
      </c>
      <c r="L8" s="13">
        <v>100</v>
      </c>
      <c r="M8" s="14">
        <v>27467</v>
      </c>
      <c r="N8" s="14">
        <v>300</v>
      </c>
      <c r="O8" s="13" t="s">
        <v>57</v>
      </c>
      <c r="P8" s="13" t="s">
        <v>6</v>
      </c>
      <c r="Q8" s="13" t="s">
        <v>6</v>
      </c>
      <c r="R8" s="14">
        <v>812</v>
      </c>
      <c r="S8" s="11">
        <v>616</v>
      </c>
      <c r="T8" s="11">
        <v>756</v>
      </c>
      <c r="U8" s="11">
        <v>728</v>
      </c>
      <c r="V8" s="11">
        <f t="shared" si="1"/>
        <v>2912</v>
      </c>
      <c r="W8" s="45">
        <f t="shared" si="2"/>
        <v>7.4573354366843543E-3</v>
      </c>
      <c r="X8" s="15"/>
      <c r="Y8" s="15"/>
      <c r="Z8" s="15"/>
      <c r="AA8" s="15"/>
      <c r="AB8" s="15"/>
      <c r="AC8" s="15"/>
      <c r="AD8" s="15"/>
      <c r="AE8" s="15"/>
      <c r="AF8" s="15"/>
    </row>
    <row r="9" spans="1:32" s="15" customFormat="1">
      <c r="A9" s="13" t="s">
        <v>51</v>
      </c>
      <c r="B9" s="13" t="s">
        <v>20</v>
      </c>
      <c r="C9" s="13">
        <v>210145692</v>
      </c>
      <c r="D9" s="13" t="s">
        <v>21</v>
      </c>
      <c r="E9" s="13" t="s">
        <v>8</v>
      </c>
      <c r="F9" s="13" t="s">
        <v>13</v>
      </c>
      <c r="G9" s="13" t="s">
        <v>14</v>
      </c>
      <c r="H9" s="14">
        <v>29731</v>
      </c>
      <c r="I9" s="14">
        <v>33630</v>
      </c>
      <c r="J9" s="14">
        <v>28</v>
      </c>
      <c r="K9" s="31">
        <f t="shared" si="0"/>
        <v>1201.0714285714287</v>
      </c>
      <c r="L9" s="13">
        <v>100</v>
      </c>
      <c r="M9" s="14">
        <v>33330</v>
      </c>
      <c r="N9" s="14">
        <v>300</v>
      </c>
      <c r="O9" s="13" t="s">
        <v>72</v>
      </c>
      <c r="P9" s="13" t="s">
        <v>18</v>
      </c>
      <c r="Q9" s="13" t="s">
        <v>19</v>
      </c>
      <c r="R9" s="14">
        <v>3724</v>
      </c>
      <c r="S9" s="11">
        <v>3920</v>
      </c>
      <c r="T9" s="11">
        <v>2828</v>
      </c>
      <c r="U9" s="11">
        <v>3808</v>
      </c>
      <c r="V9" s="11">
        <f t="shared" si="1"/>
        <v>14280</v>
      </c>
      <c r="W9" s="45">
        <f t="shared" si="2"/>
        <v>3.6569625699125197E-2</v>
      </c>
    </row>
    <row r="10" spans="1:32" s="6" customFormat="1">
      <c r="A10" s="13" t="s">
        <v>51</v>
      </c>
      <c r="B10" s="15" t="s">
        <v>10</v>
      </c>
      <c r="C10" s="15">
        <v>210043094</v>
      </c>
      <c r="D10" s="15" t="s">
        <v>11</v>
      </c>
      <c r="E10" s="15" t="s">
        <v>12</v>
      </c>
      <c r="F10" s="15" t="s">
        <v>13</v>
      </c>
      <c r="G10" s="15" t="s">
        <v>14</v>
      </c>
      <c r="H10" s="14">
        <v>31000</v>
      </c>
      <c r="I10" s="14">
        <v>35022</v>
      </c>
      <c r="J10" s="14">
        <v>28</v>
      </c>
      <c r="K10" s="31">
        <f t="shared" si="0"/>
        <v>1250.7857142857142</v>
      </c>
      <c r="L10" s="15">
        <v>100</v>
      </c>
      <c r="M10" s="14">
        <v>34722</v>
      </c>
      <c r="N10" s="14">
        <v>300</v>
      </c>
      <c r="O10" s="13" t="s">
        <v>58</v>
      </c>
      <c r="P10" s="13" t="s">
        <v>9</v>
      </c>
      <c r="Q10" s="13" t="s">
        <v>9</v>
      </c>
      <c r="R10" s="14">
        <v>10724</v>
      </c>
      <c r="S10" s="11">
        <v>10164</v>
      </c>
      <c r="T10" s="11">
        <v>13300</v>
      </c>
      <c r="U10" s="11">
        <v>11956</v>
      </c>
      <c r="V10" s="11">
        <f t="shared" si="1"/>
        <v>46144</v>
      </c>
      <c r="W10" s="45">
        <f t="shared" si="2"/>
        <v>0.11817008461207515</v>
      </c>
      <c r="X10" s="15"/>
      <c r="Y10" s="15"/>
      <c r="Z10" s="15"/>
      <c r="AA10" s="15"/>
      <c r="AB10" s="15"/>
      <c r="AC10" s="15"/>
      <c r="AD10" s="15"/>
      <c r="AE10" s="15"/>
      <c r="AF10" s="15"/>
    </row>
    <row r="11" spans="1:32" s="15" customFormat="1">
      <c r="A11" s="23" t="s">
        <v>51</v>
      </c>
      <c r="B11" s="23" t="s">
        <v>78</v>
      </c>
      <c r="C11" s="23">
        <v>210214734</v>
      </c>
      <c r="D11" s="23" t="s">
        <v>79</v>
      </c>
      <c r="E11" s="23" t="s">
        <v>7</v>
      </c>
      <c r="F11" s="23" t="s">
        <v>25</v>
      </c>
      <c r="G11" s="23" t="s">
        <v>26</v>
      </c>
      <c r="H11" s="24">
        <v>32390</v>
      </c>
      <c r="I11" s="24">
        <v>36545</v>
      </c>
      <c r="J11" s="24">
        <v>28</v>
      </c>
      <c r="K11" s="31">
        <f t="shared" si="0"/>
        <v>1305.1785714285713</v>
      </c>
      <c r="L11" s="23">
        <v>100</v>
      </c>
      <c r="M11" s="24">
        <v>36245</v>
      </c>
      <c r="N11" s="24">
        <v>300</v>
      </c>
      <c r="O11" s="23" t="s">
        <v>87</v>
      </c>
      <c r="P11" s="23" t="s">
        <v>77</v>
      </c>
      <c r="Q11" s="23" t="s">
        <v>77</v>
      </c>
      <c r="R11" s="14">
        <v>2716</v>
      </c>
      <c r="S11" s="11">
        <v>2520</v>
      </c>
      <c r="T11" s="11">
        <v>2128</v>
      </c>
      <c r="U11" s="11">
        <v>2492</v>
      </c>
      <c r="V11" s="11">
        <f t="shared" si="1"/>
        <v>9856</v>
      </c>
      <c r="W11" s="45">
        <f t="shared" si="2"/>
        <v>2.5240212247239352E-2</v>
      </c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s="25" customFormat="1">
      <c r="A12" s="23" t="s">
        <v>51</v>
      </c>
      <c r="B12" s="23" t="s">
        <v>85</v>
      </c>
      <c r="C12" s="23">
        <v>210037506</v>
      </c>
      <c r="D12" s="23" t="s">
        <v>86</v>
      </c>
      <c r="E12" s="23" t="s">
        <v>7</v>
      </c>
      <c r="F12" s="23" t="s">
        <v>37</v>
      </c>
      <c r="G12" s="23" t="s">
        <v>38</v>
      </c>
      <c r="H12" s="24">
        <v>33848</v>
      </c>
      <c r="I12" s="24">
        <v>38143</v>
      </c>
      <c r="J12" s="24">
        <v>28</v>
      </c>
      <c r="K12" s="31">
        <f t="shared" si="0"/>
        <v>1362.25</v>
      </c>
      <c r="L12" s="23">
        <v>100</v>
      </c>
      <c r="M12" s="24">
        <v>37843</v>
      </c>
      <c r="N12" s="24">
        <v>300</v>
      </c>
      <c r="O12" s="23" t="s">
        <v>87</v>
      </c>
      <c r="P12" s="23" t="s">
        <v>4</v>
      </c>
      <c r="Q12" s="23" t="s">
        <v>4</v>
      </c>
      <c r="R12" s="14">
        <v>56112</v>
      </c>
      <c r="S12" s="11">
        <v>58072</v>
      </c>
      <c r="T12" s="11">
        <v>54544</v>
      </c>
      <c r="U12" s="11">
        <v>50848</v>
      </c>
      <c r="V12" s="11">
        <f t="shared" si="1"/>
        <v>219576</v>
      </c>
      <c r="W12" s="45">
        <f t="shared" si="2"/>
        <v>0.56231177398537213</v>
      </c>
    </row>
    <row r="13" spans="1:32" s="15" customFormat="1">
      <c r="C13" s="20"/>
      <c r="H13" s="29"/>
      <c r="I13" s="29"/>
      <c r="J13" s="29"/>
      <c r="K13" s="29"/>
      <c r="M13" s="29"/>
      <c r="N13" s="29"/>
      <c r="R13" s="11">
        <f>SUM(R4:R12)</f>
        <v>98868</v>
      </c>
      <c r="S13" s="11">
        <f>SUM(S4:S12)</f>
        <v>100828</v>
      </c>
      <c r="T13" s="11">
        <f>SUM(T4:T12)</f>
        <v>99064</v>
      </c>
      <c r="U13" s="11">
        <f>SUM(U4:U12)</f>
        <v>91728</v>
      </c>
      <c r="V13" s="11">
        <f>SUM(V4:V12)</f>
        <v>390488</v>
      </c>
      <c r="W13" s="42">
        <f t="shared" si="2"/>
        <v>1</v>
      </c>
    </row>
    <row r="14" spans="1:32" s="15" customFormat="1">
      <c r="C14" s="20"/>
      <c r="H14" s="29"/>
      <c r="I14" s="29"/>
      <c r="J14" s="29"/>
      <c r="K14" s="29"/>
      <c r="M14" s="29"/>
      <c r="N14" s="29"/>
      <c r="R14" s="14"/>
      <c r="S14" s="11"/>
      <c r="T14" s="11"/>
      <c r="U14" s="11"/>
      <c r="V14" s="11"/>
      <c r="W14" s="42"/>
    </row>
    <row r="15" spans="1:32" s="15" customFormat="1">
      <c r="C15" s="20"/>
      <c r="H15" s="29"/>
      <c r="I15" s="29"/>
      <c r="J15" s="29"/>
      <c r="K15" s="29"/>
      <c r="M15" s="29"/>
      <c r="N15" s="29"/>
      <c r="R15" s="14"/>
      <c r="S15" s="11"/>
      <c r="T15" s="11"/>
      <c r="U15" s="11"/>
      <c r="V15" s="11"/>
      <c r="W15" s="42"/>
    </row>
    <row r="16" spans="1:32" s="12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32">
        <f t="shared" ref="K16:K23" si="3"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4">
        <v>35700</v>
      </c>
      <c r="S16" s="11">
        <v>35280</v>
      </c>
      <c r="T16" s="11">
        <v>42504</v>
      </c>
      <c r="U16" s="11">
        <v>36960</v>
      </c>
      <c r="V16" s="11">
        <f t="shared" ref="V16:V23" si="4">SUM(R16:U16)</f>
        <v>150444</v>
      </c>
      <c r="W16" s="42">
        <f>V16/$V$24</f>
        <v>0.10769045757921952</v>
      </c>
    </row>
    <row r="17" spans="1:24" s="12" customFormat="1">
      <c r="A17" s="10" t="s">
        <v>52</v>
      </c>
      <c r="B17" s="17" t="s">
        <v>66</v>
      </c>
      <c r="C17" s="18">
        <v>210719823</v>
      </c>
      <c r="D17" s="17" t="s">
        <v>64</v>
      </c>
      <c r="E17" s="17" t="s">
        <v>65</v>
      </c>
      <c r="F17" s="17" t="s">
        <v>25</v>
      </c>
      <c r="G17" s="17" t="s">
        <v>26</v>
      </c>
      <c r="H17" s="19">
        <v>56384</v>
      </c>
      <c r="I17" s="19">
        <v>62848</v>
      </c>
      <c r="J17" s="19">
        <v>84</v>
      </c>
      <c r="K17" s="30">
        <f t="shared" si="3"/>
        <v>748.19047619047615</v>
      </c>
      <c r="L17" s="10">
        <v>100</v>
      </c>
      <c r="M17" s="19">
        <v>62548</v>
      </c>
      <c r="N17" s="11">
        <v>300</v>
      </c>
      <c r="O17" s="17" t="s">
        <v>70</v>
      </c>
      <c r="P17" s="17" t="s">
        <v>71</v>
      </c>
      <c r="Q17" s="17" t="s">
        <v>71</v>
      </c>
      <c r="R17" s="14">
        <v>150360</v>
      </c>
      <c r="S17" s="11">
        <v>149268</v>
      </c>
      <c r="T17" s="11">
        <v>155820</v>
      </c>
      <c r="U17" s="11">
        <v>131712</v>
      </c>
      <c r="V17" s="11">
        <f t="shared" si="4"/>
        <v>587160</v>
      </c>
      <c r="W17" s="42">
        <f t="shared" ref="W17:W24" si="5">V17/$V$24</f>
        <v>0.4202994408033191</v>
      </c>
    </row>
    <row r="18" spans="1:24" s="15" customFormat="1">
      <c r="A18" s="13" t="s">
        <v>52</v>
      </c>
      <c r="B18" s="13" t="s">
        <v>60</v>
      </c>
      <c r="C18" s="13">
        <v>210730560</v>
      </c>
      <c r="D18" s="13" t="s">
        <v>61</v>
      </c>
      <c r="E18" s="13" t="s">
        <v>7</v>
      </c>
      <c r="F18" s="13" t="s">
        <v>37</v>
      </c>
      <c r="G18" s="13" t="s">
        <v>38</v>
      </c>
      <c r="H18" s="14">
        <v>64532</v>
      </c>
      <c r="I18" s="14">
        <v>71779</v>
      </c>
      <c r="J18" s="24">
        <v>84</v>
      </c>
      <c r="K18" s="35">
        <f t="shared" si="3"/>
        <v>854.51190476190482</v>
      </c>
      <c r="L18" s="13">
        <v>100</v>
      </c>
      <c r="M18" s="14">
        <v>71479</v>
      </c>
      <c r="N18" s="14">
        <v>300</v>
      </c>
      <c r="O18" s="13" t="s">
        <v>57</v>
      </c>
      <c r="P18" s="15" t="s">
        <v>62</v>
      </c>
      <c r="Q18" s="15" t="s">
        <v>63</v>
      </c>
      <c r="R18" s="14">
        <v>66276</v>
      </c>
      <c r="S18" s="11">
        <v>69384</v>
      </c>
      <c r="T18" s="11">
        <v>63924</v>
      </c>
      <c r="U18" s="11">
        <v>56868</v>
      </c>
      <c r="V18" s="11">
        <f t="shared" si="4"/>
        <v>256452</v>
      </c>
      <c r="W18" s="45">
        <f t="shared" si="5"/>
        <v>0.18357284589020503</v>
      </c>
    </row>
    <row r="19" spans="1:24" s="15" customFormat="1">
      <c r="A19" s="13" t="s">
        <v>52</v>
      </c>
      <c r="B19" s="13" t="s">
        <v>22</v>
      </c>
      <c r="C19" s="4">
        <v>210230756</v>
      </c>
      <c r="D19" s="13" t="s">
        <v>23</v>
      </c>
      <c r="E19" s="13" t="s">
        <v>24</v>
      </c>
      <c r="F19" s="13" t="s">
        <v>25</v>
      </c>
      <c r="G19" s="13" t="s">
        <v>26</v>
      </c>
      <c r="H19" s="14">
        <v>74300</v>
      </c>
      <c r="I19" s="14">
        <v>82487</v>
      </c>
      <c r="J19" s="14">
        <v>84</v>
      </c>
      <c r="K19" s="33">
        <f t="shared" si="3"/>
        <v>981.98809523809518</v>
      </c>
      <c r="L19" s="13">
        <v>100</v>
      </c>
      <c r="M19" s="14">
        <v>82187</v>
      </c>
      <c r="N19" s="14">
        <v>300</v>
      </c>
      <c r="O19" s="13" t="s">
        <v>57</v>
      </c>
      <c r="P19" s="13" t="s">
        <v>6</v>
      </c>
      <c r="Q19" s="13" t="s">
        <v>6</v>
      </c>
      <c r="R19" s="14">
        <v>27048</v>
      </c>
      <c r="S19" s="11">
        <v>26712</v>
      </c>
      <c r="T19" s="11">
        <v>31248</v>
      </c>
      <c r="U19" s="11">
        <v>29736</v>
      </c>
      <c r="V19" s="11">
        <f t="shared" si="4"/>
        <v>114744</v>
      </c>
      <c r="W19" s="45">
        <f t="shared" si="5"/>
        <v>8.2135770548974807E-2</v>
      </c>
    </row>
    <row r="20" spans="1:24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34">
        <f t="shared" si="3"/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4">
        <v>10584</v>
      </c>
      <c r="S20" s="11">
        <v>15288</v>
      </c>
      <c r="T20" s="11">
        <v>15792</v>
      </c>
      <c r="U20" s="11">
        <v>15792</v>
      </c>
      <c r="V20" s="11">
        <f t="shared" si="4"/>
        <v>57456</v>
      </c>
      <c r="W20" s="45">
        <f t="shared" si="5"/>
        <v>4.1128013949852688E-2</v>
      </c>
    </row>
    <row r="21" spans="1:24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34">
        <f t="shared" si="3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4">
        <v>32592</v>
      </c>
      <c r="S21" s="11">
        <v>33936</v>
      </c>
      <c r="T21" s="11">
        <v>35196</v>
      </c>
      <c r="U21" s="11">
        <v>29148</v>
      </c>
      <c r="V21" s="11">
        <f t="shared" si="4"/>
        <v>130872</v>
      </c>
      <c r="W21" s="45">
        <f t="shared" si="5"/>
        <v>9.3680476219108896E-2</v>
      </c>
    </row>
    <row r="22" spans="1:24" s="6" customFormat="1">
      <c r="A22" s="4" t="s">
        <v>52</v>
      </c>
      <c r="B22" s="4" t="s">
        <v>74</v>
      </c>
      <c r="C22" s="4">
        <v>210214726</v>
      </c>
      <c r="D22" s="4" t="s">
        <v>75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34">
        <f t="shared" si="3"/>
        <v>1217.0595238095239</v>
      </c>
      <c r="L22" s="4">
        <v>100</v>
      </c>
      <c r="M22" s="5">
        <v>101933</v>
      </c>
      <c r="N22" s="5">
        <v>300</v>
      </c>
      <c r="O22" s="4" t="s">
        <v>76</v>
      </c>
      <c r="P22" s="4" t="s">
        <v>77</v>
      </c>
      <c r="Q22" s="4" t="s">
        <v>77</v>
      </c>
      <c r="R22" s="14">
        <v>21840</v>
      </c>
      <c r="S22" s="11">
        <v>20664</v>
      </c>
      <c r="T22" s="11">
        <v>20076</v>
      </c>
      <c r="U22" s="11">
        <v>20832</v>
      </c>
      <c r="V22" s="11">
        <f t="shared" si="4"/>
        <v>83412</v>
      </c>
      <c r="W22" s="45">
        <f t="shared" si="5"/>
        <v>5.9707774637724732E-2</v>
      </c>
    </row>
    <row r="23" spans="1:24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34">
        <f t="shared" si="3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4">
        <v>4116</v>
      </c>
      <c r="S23" s="11">
        <v>3612</v>
      </c>
      <c r="T23" s="11">
        <v>5628</v>
      </c>
      <c r="U23" s="11">
        <v>3108</v>
      </c>
      <c r="V23" s="11">
        <f t="shared" si="4"/>
        <v>16464</v>
      </c>
      <c r="W23" s="45">
        <f t="shared" si="5"/>
        <v>1.1785220371595214E-2</v>
      </c>
    </row>
    <row r="24" spans="1:24" s="22" customFormat="1">
      <c r="H24" s="43"/>
      <c r="I24" s="43"/>
      <c r="K24" s="43"/>
      <c r="R24" s="44">
        <f>SUM(R16:R23)</f>
        <v>348516</v>
      </c>
      <c r="S24" s="44">
        <f>SUM(S16:S23)</f>
        <v>354144</v>
      </c>
      <c r="T24" s="44">
        <f t="shared" ref="T24:V24" si="6">SUM(T16:T23)</f>
        <v>370188</v>
      </c>
      <c r="U24" s="44">
        <f t="shared" si="6"/>
        <v>324156</v>
      </c>
      <c r="V24" s="44">
        <f t="shared" si="6"/>
        <v>1397004</v>
      </c>
      <c r="W24" s="42">
        <f t="shared" si="5"/>
        <v>1</v>
      </c>
      <c r="X24" s="52"/>
    </row>
  </sheetData>
  <sortState ref="A4:AO12">
    <sortCondition ref="K4:K12"/>
  </sortState>
  <mergeCells count="23">
    <mergeCell ref="W1:W3"/>
    <mergeCell ref="P1:P3"/>
    <mergeCell ref="Q1:Q3"/>
    <mergeCell ref="I1:I3"/>
    <mergeCell ref="K1:K3"/>
    <mergeCell ref="S1:S3"/>
    <mergeCell ref="T1:T3"/>
    <mergeCell ref="U1:U3"/>
    <mergeCell ref="V1:V3"/>
    <mergeCell ref="R1:R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2020-02-28T14:52:06Z</dcterms:modified>
</cp:coreProperties>
</file>