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05" yWindow="3630" windowWidth="27465" windowHeight="7275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W9" i="6"/>
  <c r="W10"/>
  <c r="W11"/>
  <c r="W12"/>
  <c r="W13"/>
  <c r="W19"/>
  <c r="W20"/>
  <c r="W21"/>
  <c r="W22"/>
  <c r="W23"/>
  <c r="W24"/>
  <c r="S24" l="1"/>
  <c r="T24"/>
  <c r="U24"/>
  <c r="R24"/>
  <c r="S13"/>
  <c r="T13"/>
  <c r="U13"/>
  <c r="R13"/>
  <c r="M6" l="1"/>
  <c r="M4"/>
  <c r="K6"/>
  <c r="K7"/>
  <c r="K8"/>
  <c r="K9"/>
  <c r="K10"/>
  <c r="K11"/>
  <c r="K12"/>
  <c r="K5"/>
  <c r="K4"/>
  <c r="V5"/>
  <c r="V11" l="1"/>
  <c r="V23"/>
  <c r="K22"/>
  <c r="V22" l="1"/>
  <c r="V12"/>
  <c r="V7"/>
  <c r="V4" l="1"/>
  <c r="V20"/>
  <c r="V8"/>
  <c r="V9"/>
  <c r="K17"/>
  <c r="M16"/>
  <c r="K18"/>
  <c r="K20"/>
  <c r="K21"/>
  <c r="K19"/>
  <c r="K16"/>
  <c r="K23"/>
  <c r="V19" l="1"/>
  <c r="V18"/>
  <c r="V10"/>
  <c r="V6"/>
  <c r="V13" s="1"/>
  <c r="V21"/>
  <c r="V17"/>
  <c r="V16"/>
  <c r="V24" l="1"/>
  <c r="W6" l="1"/>
  <c r="W5"/>
  <c r="W7"/>
  <c r="W8"/>
  <c r="W4"/>
  <c r="W18"/>
  <c r="W16"/>
  <c r="W17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<sst xmlns="http://schemas.openxmlformats.org/spreadsheetml/2006/main" count="177" uniqueCount="93">
  <si>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</si>
  <si>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</si>
  <si>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</si>
  <si>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</si>
  <si>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</si>
  <si>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</si>
  <si>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</si>
  <si>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</si>
  <si>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</si>
  <si>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</si>
  <si>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</si>
  <si>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</si>
  <si>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</si>
  <si>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</si>
  <si>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</si>
  <si>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</si>
  <si>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</si>
  <si>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</si>
  <si>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</si>
  <si>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</si>
  <si>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</si>
  <si>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</si>
  <si>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</si>
  <si>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</si>
  <si>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</si>
  <si>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</si>
  <si>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</si>
  <si>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</si>
  <si>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</si>
  <si>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</si>
  <si>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</si>
  <si>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</si>
  <si>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</si>
  <si>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</si>
  <si>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</si>
  <si>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</si>
  <si>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</si>
  <si>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</si>
  <si>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</si>
  <si>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</si>
  <si>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</si>
  <si>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</si>
  <si>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</si>
  <si>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</si>
  <si>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</si>
  <si>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</si>
  <si>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</si>
  <si>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</si>
  <si>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</si>
  <si>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</si>
  <si>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</si>
  <si>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</si>
  <si>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</si>
  <si>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</si>
  <si>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</si>
  <si>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</si>
  <si>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</si>
  <si>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</si>
  <si>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</si>
  <si>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</si>
  <si>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</si>
  <si>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</si>
  <si>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</si>
  <si>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</si>
  <si>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</si>
  <si>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</si>
  <si>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</si>
  <si>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</si>
  <si>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</si>
  <si>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</si>
  <si>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</si>
  <si>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</si>
  <si>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</si>
  <si>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</si>
  <si>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</si>
  <si>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</si>
  <si>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</si>
  <si>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</si>
  <si>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</si>
  <si>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</si>
  <si>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</si>
  <si>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</si>
  <si>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</si>
  <si>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</si>
  <si>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</si>
  <si>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</si>
  <si>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</si>
  <si>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</si>
  <si>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</si>
  <si>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2018/szept</t>
  </si>
  <si>
    <t>2018/okt</t>
  </si>
  <si>
    <t>2018/nov</t>
  </si>
  <si>
    <t>2018/dec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</si>
</sst>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3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86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164" fontId="3" fillId="0" borderId="0" xfId="26" applyNumberFormat="1" applyFont="1"/>
    <xf numFmtId="164" fontId="20" fillId="0" borderId="7" xfId="45" applyNumberFormat="1" applyFont="1" applyFill="1" applyBorder="1" applyAlignment="1">
      <alignment horizontal="center"/>
    </xf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164" fontId="3" fillId="0" borderId="5" xfId="26" applyNumberFormat="1" applyFont="1" applyFill="1" applyBorder="1"/>
    <xf numFmtId="164" fontId="25" fillId="0" borderId="5" xfId="0" applyNumberFormat="1" applyFont="1" applyBorder="1"/>
    <xf numFmtId="164" fontId="18" fillId="0" borderId="19" xfId="26" applyNumberFormat="1" applyFont="1" applyFill="1" applyBorder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22" xfId="26" applyNumberFormat="1" applyFont="1" applyFill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165" fontId="26" fillId="0" borderId="7" xfId="43" applyNumberFormat="1" applyFont="1" applyFill="1" applyBorder="1"/>
    <xf numFmtId="165" fontId="25" fillId="0" borderId="7" xfId="43" applyNumberFormat="1" applyFont="1" applyFill="1" applyBorder="1"/>
    <xf numFmtId="0" fontId="26" fillId="0" borderId="7" xfId="0" applyFont="1" applyFill="1" applyBorder="1"/>
    <xf numFmtId="0" fontId="28" fillId="0" borderId="7" xfId="0" applyFont="1" applyFill="1" applyBorder="1"/>
    <xf numFmtId="164" fontId="28" fillId="0" borderId="7" xfId="26" applyNumberFormat="1" applyFont="1" applyFill="1" applyBorder="1"/>
    <xf numFmtId="164" fontId="29" fillId="0" borderId="7" xfId="26" applyNumberFormat="1" applyFont="1" applyFill="1" applyBorder="1"/>
    <xf numFmtId="43" fontId="30" fillId="0" borderId="7" xfId="26" applyNumberFormat="1" applyFont="1" applyFill="1" applyBorder="1" applyAlignment="1">
      <alignment horizontal="right"/>
    </xf>
    <xf numFmtId="0" fontId="28" fillId="0" borderId="0" xfId="0" applyFont="1" applyFill="1"/>
    <xf numFmtId="164" fontId="26" fillId="0" borderId="7" xfId="26" applyNumberFormat="1" applyFont="1" applyFill="1" applyBorder="1"/>
    <xf numFmtId="164" fontId="18" fillId="0" borderId="7" xfId="26" applyNumberFormat="1" applyFont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164" fontId="28" fillId="0" borderId="2" xfId="26" applyNumberFormat="1" applyFont="1" applyFill="1" applyBorder="1"/>
    <xf numFmtId="0" fontId="24" fillId="0" borderId="4" xfId="46" applyFont="1" applyFill="1" applyBorder="1" applyAlignment="1"/>
    <xf numFmtId="0" fontId="28" fillId="0" borderId="4" xfId="0" applyFont="1" applyFill="1" applyBorder="1"/>
    <xf numFmtId="0" fontId="18" fillId="0" borderId="4" xfId="0" applyFont="1" applyFill="1" applyBorder="1"/>
    <xf numFmtId="164" fontId="3" fillId="0" borderId="25" xfId="26" applyNumberFormat="1" applyFont="1" applyFill="1" applyBorder="1"/>
    <xf numFmtId="164" fontId="3" fillId="0" borderId="4" xfId="26" applyNumberFormat="1" applyFont="1" applyFill="1" applyBorder="1"/>
    <xf numFmtId="164" fontId="3" fillId="0" borderId="17" xfId="26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G24"/>
  <sheetViews>
    <sheetView tabSelected="1" zoomScale="80" zoomScaleNormal="8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31" sqref="D31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57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4.5703125" style="3" bestFit="1" customWidth="1"/>
    <col min="22" max="22" width="14.7109375" style="3" customWidth="1"/>
    <col min="23" max="23" width="14.7109375" customWidth="1"/>
  </cols>
  <sheetData>
    <row r="1" spans="1:33" s="1" customFormat="1" ht="12.75" customHeight="1">
      <c r="A1" s="84" t="s">
        <v>53</v>
      </c>
      <c r="B1" s="70" t="s">
        <v>0</v>
      </c>
      <c r="C1" s="7"/>
      <c r="D1" s="70" t="s">
        <v>1</v>
      </c>
      <c r="E1" s="70" t="s">
        <v>39</v>
      </c>
      <c r="F1" s="70" t="s">
        <v>2</v>
      </c>
      <c r="G1" s="70" t="s">
        <v>3</v>
      </c>
      <c r="H1" s="75" t="s">
        <v>41</v>
      </c>
      <c r="I1" s="75" t="s">
        <v>42</v>
      </c>
      <c r="J1" s="70" t="s">
        <v>40</v>
      </c>
      <c r="K1" s="75" t="s">
        <v>43</v>
      </c>
      <c r="L1" s="78" t="s">
        <v>44</v>
      </c>
      <c r="M1" s="79"/>
      <c r="N1" s="79"/>
      <c r="O1" s="80"/>
      <c r="P1" s="70" t="s">
        <v>45</v>
      </c>
      <c r="Q1" s="70" t="s">
        <v>46</v>
      </c>
      <c r="R1" s="75" t="s">
        <v>89</v>
      </c>
      <c r="S1" s="75" t="s">
        <v>90</v>
      </c>
      <c r="T1" s="75" t="s">
        <v>91</v>
      </c>
      <c r="U1" s="75" t="s">
        <v>92</v>
      </c>
      <c r="V1" s="75" t="s">
        <v>55</v>
      </c>
      <c r="W1" s="75" t="s">
        <v>56</v>
      </c>
    </row>
    <row r="2" spans="1:33" s="1" customFormat="1" ht="12.75" customHeight="1">
      <c r="A2" s="84"/>
      <c r="B2" s="73"/>
      <c r="C2" s="8"/>
      <c r="D2" s="73"/>
      <c r="E2" s="73"/>
      <c r="F2" s="73"/>
      <c r="G2" s="73"/>
      <c r="H2" s="76"/>
      <c r="I2" s="76"/>
      <c r="J2" s="73"/>
      <c r="K2" s="76"/>
      <c r="L2" s="70" t="s">
        <v>48</v>
      </c>
      <c r="M2" s="70" t="s">
        <v>49</v>
      </c>
      <c r="N2" s="81" t="s">
        <v>50</v>
      </c>
      <c r="O2" s="83" t="s">
        <v>47</v>
      </c>
      <c r="P2" s="71"/>
      <c r="Q2" s="73"/>
      <c r="R2" s="76"/>
      <c r="S2" s="76"/>
      <c r="T2" s="76"/>
      <c r="U2" s="76"/>
      <c r="V2" s="76"/>
      <c r="W2" s="76"/>
    </row>
    <row r="3" spans="1:33" s="2" customFormat="1" ht="54" customHeight="1">
      <c r="A3" s="85"/>
      <c r="B3" s="74"/>
      <c r="C3" s="9" t="s">
        <v>54</v>
      </c>
      <c r="D3" s="74"/>
      <c r="E3" s="74"/>
      <c r="F3" s="74"/>
      <c r="G3" s="74"/>
      <c r="H3" s="77"/>
      <c r="I3" s="77"/>
      <c r="J3" s="74"/>
      <c r="K3" s="77"/>
      <c r="L3" s="74"/>
      <c r="M3" s="74"/>
      <c r="N3" s="82"/>
      <c r="O3" s="83"/>
      <c r="P3" s="72"/>
      <c r="Q3" s="74"/>
      <c r="R3" s="77"/>
      <c r="S3" s="77"/>
      <c r="T3" s="77"/>
      <c r="U3" s="77"/>
      <c r="V3" s="77"/>
      <c r="W3" s="77"/>
    </row>
    <row r="4" spans="1:33" s="13" customFormat="1">
      <c r="A4" s="10" t="s">
        <v>51</v>
      </c>
      <c r="B4" s="19" t="s">
        <v>69</v>
      </c>
      <c r="C4" s="20">
        <v>210622335</v>
      </c>
      <c r="D4" s="19" t="s">
        <v>67</v>
      </c>
      <c r="E4" s="19" t="s">
        <v>68</v>
      </c>
      <c r="F4" s="19" t="s">
        <v>25</v>
      </c>
      <c r="G4" s="19" t="s">
        <v>26</v>
      </c>
      <c r="H4" s="21">
        <v>18887</v>
      </c>
      <c r="I4" s="21">
        <v>21743</v>
      </c>
      <c r="J4" s="61">
        <v>28</v>
      </c>
      <c r="K4" s="50">
        <f>I4/J4</f>
        <v>776.53571428571433</v>
      </c>
      <c r="L4" s="10">
        <v>100</v>
      </c>
      <c r="M4" s="21">
        <f>I4-N4</f>
        <v>21443</v>
      </c>
      <c r="N4" s="62">
        <v>300</v>
      </c>
      <c r="O4" s="19" t="s">
        <v>73</v>
      </c>
      <c r="P4" s="64" t="s">
        <v>71</v>
      </c>
      <c r="Q4" s="19" t="s">
        <v>71</v>
      </c>
      <c r="R4" s="11">
        <v>2520</v>
      </c>
      <c r="S4" s="11">
        <v>2408</v>
      </c>
      <c r="T4" s="11">
        <v>2548</v>
      </c>
      <c r="U4" s="11">
        <v>2800</v>
      </c>
      <c r="V4" s="11">
        <f>SUM(R4:U4)</f>
        <v>10276</v>
      </c>
      <c r="W4" s="51">
        <f>V4/$V$13</f>
        <v>2.5553544074641416E-2</v>
      </c>
    </row>
    <row r="5" spans="1:33" s="13" customFormat="1">
      <c r="A5" s="53" t="s">
        <v>51</v>
      </c>
      <c r="B5" s="38" t="s">
        <v>82</v>
      </c>
      <c r="C5" s="39">
        <v>210816748</v>
      </c>
      <c r="D5" s="28" t="s">
        <v>83</v>
      </c>
      <c r="E5" s="40" t="s">
        <v>7</v>
      </c>
      <c r="F5" s="38" t="s">
        <v>37</v>
      </c>
      <c r="G5" s="38" t="s">
        <v>38</v>
      </c>
      <c r="H5" s="37">
        <v>18888</v>
      </c>
      <c r="I5" s="37">
        <v>21744</v>
      </c>
      <c r="J5" s="49">
        <v>28</v>
      </c>
      <c r="K5" s="50">
        <f>I5/J5</f>
        <v>776.57142857142856</v>
      </c>
      <c r="L5" s="29">
        <v>100</v>
      </c>
      <c r="M5" s="37">
        <v>21444</v>
      </c>
      <c r="N5" s="18">
        <v>300</v>
      </c>
      <c r="O5" s="28" t="s">
        <v>88</v>
      </c>
      <c r="P5" s="40" t="s">
        <v>84</v>
      </c>
      <c r="Q5" s="38" t="s">
        <v>84</v>
      </c>
      <c r="R5" s="11">
        <v>168</v>
      </c>
      <c r="S5" s="11">
        <v>168</v>
      </c>
      <c r="T5" s="11">
        <v>140</v>
      </c>
      <c r="U5" s="11">
        <v>1820</v>
      </c>
      <c r="V5" s="11">
        <f t="shared" ref="V5:V12" si="0">SUM(R5:U5)</f>
        <v>2296</v>
      </c>
      <c r="W5" s="51">
        <f>V5/$V$13</f>
        <v>5.7095112101378642E-3</v>
      </c>
      <c r="X5" s="29"/>
      <c r="Y5" s="29"/>
      <c r="Z5" s="29"/>
      <c r="AA5" s="29"/>
      <c r="AB5" s="29"/>
      <c r="AC5" s="29"/>
      <c r="AD5" s="29"/>
      <c r="AE5" s="29"/>
      <c r="AF5" s="29"/>
      <c r="AG5" s="29"/>
    </row>
    <row r="6" spans="1:33" s="58" customFormat="1">
      <c r="A6" s="54" t="s">
        <v>51</v>
      </c>
      <c r="B6" s="54" t="s">
        <v>31</v>
      </c>
      <c r="C6" s="54">
        <v>210419091</v>
      </c>
      <c r="D6" s="54" t="s">
        <v>32</v>
      </c>
      <c r="E6" s="54" t="s">
        <v>7</v>
      </c>
      <c r="F6" s="54" t="s">
        <v>25</v>
      </c>
      <c r="G6" s="54" t="s">
        <v>26</v>
      </c>
      <c r="H6" s="55">
        <v>19494</v>
      </c>
      <c r="I6" s="55">
        <v>22409</v>
      </c>
      <c r="J6" s="56">
        <v>28</v>
      </c>
      <c r="K6" s="57">
        <f t="shared" ref="K6:K12" si="1">I6/J6</f>
        <v>800.32142857142856</v>
      </c>
      <c r="L6" s="54">
        <v>100</v>
      </c>
      <c r="M6" s="55">
        <f>I6-300</f>
        <v>22109</v>
      </c>
      <c r="N6" s="63">
        <v>300</v>
      </c>
      <c r="O6" s="19" t="s">
        <v>73</v>
      </c>
      <c r="P6" s="65" t="s">
        <v>5</v>
      </c>
      <c r="Q6" s="54" t="s">
        <v>5</v>
      </c>
      <c r="R6" s="55">
        <v>2520</v>
      </c>
      <c r="S6" s="55">
        <v>2408</v>
      </c>
      <c r="T6" s="55">
        <v>2548</v>
      </c>
      <c r="U6" s="55">
        <v>2800</v>
      </c>
      <c r="V6" s="55">
        <f t="shared" si="0"/>
        <v>10276</v>
      </c>
      <c r="W6" s="51">
        <f>V6/$V$13</f>
        <v>2.5553544074641416E-2</v>
      </c>
    </row>
    <row r="7" spans="1:33" s="13" customFormat="1">
      <c r="A7" s="10" t="s">
        <v>51</v>
      </c>
      <c r="B7" s="10" t="s">
        <v>80</v>
      </c>
      <c r="C7" s="10">
        <v>210730544</v>
      </c>
      <c r="D7" s="10" t="s">
        <v>81</v>
      </c>
      <c r="E7" s="10" t="s">
        <v>7</v>
      </c>
      <c r="F7" s="10" t="s">
        <v>37</v>
      </c>
      <c r="G7" s="10" t="s">
        <v>38</v>
      </c>
      <c r="H7" s="11">
        <v>23611</v>
      </c>
      <c r="I7" s="11">
        <v>26922</v>
      </c>
      <c r="J7" s="59">
        <v>28</v>
      </c>
      <c r="K7" s="50">
        <f t="shared" si="1"/>
        <v>961.5</v>
      </c>
      <c r="L7" s="10">
        <v>100</v>
      </c>
      <c r="M7" s="11">
        <v>26622</v>
      </c>
      <c r="N7" s="62">
        <v>300</v>
      </c>
      <c r="O7" s="28" t="s">
        <v>88</v>
      </c>
      <c r="P7" s="66" t="s">
        <v>62</v>
      </c>
      <c r="Q7" s="10" t="s">
        <v>63</v>
      </c>
      <c r="R7" s="60">
        <v>5936</v>
      </c>
      <c r="S7" s="60">
        <v>6636</v>
      </c>
      <c r="T7" s="60">
        <v>6048</v>
      </c>
      <c r="U7" s="60">
        <v>5404</v>
      </c>
      <c r="V7" s="11">
        <f t="shared" si="0"/>
        <v>24024</v>
      </c>
      <c r="W7" s="51">
        <f t="shared" ref="W7:W13" si="2">V7/$V$13</f>
        <v>5.974098314997911E-2</v>
      </c>
    </row>
    <row r="8" spans="1:33" s="34" customFormat="1">
      <c r="A8" s="15" t="s">
        <v>51</v>
      </c>
      <c r="B8" s="15" t="s">
        <v>29</v>
      </c>
      <c r="C8" s="15">
        <v>210230706</v>
      </c>
      <c r="D8" s="15" t="s">
        <v>30</v>
      </c>
      <c r="E8" s="15" t="s">
        <v>24</v>
      </c>
      <c r="F8" s="15" t="s">
        <v>25</v>
      </c>
      <c r="G8" s="15" t="s">
        <v>26</v>
      </c>
      <c r="H8" s="16">
        <v>24382</v>
      </c>
      <c r="I8" s="16">
        <v>27767</v>
      </c>
      <c r="J8" s="16">
        <v>28</v>
      </c>
      <c r="K8" s="44">
        <f t="shared" si="1"/>
        <v>991.67857142857144</v>
      </c>
      <c r="L8" s="15">
        <v>100</v>
      </c>
      <c r="M8" s="16">
        <v>27467</v>
      </c>
      <c r="N8" s="16">
        <v>300</v>
      </c>
      <c r="O8" s="15" t="s">
        <v>57</v>
      </c>
      <c r="P8" s="15" t="s">
        <v>6</v>
      </c>
      <c r="Q8" s="15" t="s">
        <v>6</v>
      </c>
      <c r="R8" s="67">
        <v>2520</v>
      </c>
      <c r="S8" s="41">
        <v>2408</v>
      </c>
      <c r="T8" s="41">
        <v>2548</v>
      </c>
      <c r="U8" s="41">
        <v>2800</v>
      </c>
      <c r="V8" s="16">
        <f t="shared" si="0"/>
        <v>10276</v>
      </c>
      <c r="W8" s="52">
        <f t="shared" si="2"/>
        <v>2.5553544074641416E-2</v>
      </c>
      <c r="X8" s="17"/>
      <c r="Y8" s="17"/>
      <c r="Z8" s="17"/>
      <c r="AA8" s="17"/>
      <c r="AB8" s="17"/>
      <c r="AC8" s="17"/>
      <c r="AD8" s="17"/>
      <c r="AE8" s="17"/>
      <c r="AF8" s="17"/>
      <c r="AG8" s="17"/>
    </row>
    <row r="9" spans="1:33" s="17" customFormat="1">
      <c r="A9" s="15" t="s">
        <v>51</v>
      </c>
      <c r="B9" s="15" t="s">
        <v>20</v>
      </c>
      <c r="C9" s="15">
        <v>210145692</v>
      </c>
      <c r="D9" s="15" t="s">
        <v>21</v>
      </c>
      <c r="E9" s="15" t="s">
        <v>8</v>
      </c>
      <c r="F9" s="15" t="s">
        <v>13</v>
      </c>
      <c r="G9" s="15" t="s">
        <v>14</v>
      </c>
      <c r="H9" s="16">
        <v>29731</v>
      </c>
      <c r="I9" s="16">
        <v>33630</v>
      </c>
      <c r="J9" s="16">
        <v>28</v>
      </c>
      <c r="K9" s="44">
        <f t="shared" si="1"/>
        <v>1201.0714285714287</v>
      </c>
      <c r="L9" s="15">
        <v>100</v>
      </c>
      <c r="M9" s="16">
        <v>33330</v>
      </c>
      <c r="N9" s="16">
        <v>300</v>
      </c>
      <c r="O9" s="15" t="s">
        <v>72</v>
      </c>
      <c r="P9" s="15" t="s">
        <v>18</v>
      </c>
      <c r="Q9" s="15" t="s">
        <v>19</v>
      </c>
      <c r="R9" s="68">
        <v>15260</v>
      </c>
      <c r="S9" s="16">
        <v>16072</v>
      </c>
      <c r="T9" s="16">
        <v>14448</v>
      </c>
      <c r="U9" s="16">
        <v>12964</v>
      </c>
      <c r="V9" s="16">
        <f t="shared" si="0"/>
        <v>58744</v>
      </c>
      <c r="W9" s="52">
        <f t="shared" si="2"/>
        <v>0.14607993315694193</v>
      </c>
    </row>
    <row r="10" spans="1:33" s="6" customFormat="1">
      <c r="A10" s="15" t="s">
        <v>51</v>
      </c>
      <c r="B10" s="17" t="s">
        <v>10</v>
      </c>
      <c r="C10" s="17">
        <v>210043094</v>
      </c>
      <c r="D10" s="17" t="s">
        <v>11</v>
      </c>
      <c r="E10" s="17" t="s">
        <v>12</v>
      </c>
      <c r="F10" s="17" t="s">
        <v>13</v>
      </c>
      <c r="G10" s="17" t="s">
        <v>14</v>
      </c>
      <c r="H10" s="16">
        <v>31000</v>
      </c>
      <c r="I10" s="16">
        <v>35022</v>
      </c>
      <c r="J10" s="16">
        <v>28</v>
      </c>
      <c r="K10" s="44">
        <f t="shared" si="1"/>
        <v>1250.7857142857142</v>
      </c>
      <c r="L10" s="17">
        <v>100</v>
      </c>
      <c r="M10" s="16">
        <v>34722</v>
      </c>
      <c r="N10" s="16">
        <v>300</v>
      </c>
      <c r="O10" s="15" t="s">
        <v>58</v>
      </c>
      <c r="P10" s="15" t="s">
        <v>9</v>
      </c>
      <c r="Q10" s="15" t="s">
        <v>9</v>
      </c>
      <c r="R10" s="69">
        <v>15260</v>
      </c>
      <c r="S10" s="35">
        <v>16072</v>
      </c>
      <c r="T10" s="35">
        <v>14448</v>
      </c>
      <c r="U10" s="35">
        <v>12964</v>
      </c>
      <c r="V10" s="35">
        <f t="shared" si="0"/>
        <v>58744</v>
      </c>
      <c r="W10" s="52">
        <f t="shared" si="2"/>
        <v>0.14607993315694193</v>
      </c>
      <c r="X10" s="17"/>
      <c r="Y10" s="17"/>
      <c r="Z10" s="17"/>
      <c r="AA10" s="17"/>
      <c r="AB10" s="17"/>
      <c r="AC10" s="17"/>
      <c r="AD10" s="17"/>
      <c r="AE10" s="17"/>
      <c r="AF10" s="17"/>
      <c r="AG10" s="17"/>
    </row>
    <row r="11" spans="1:33" s="17" customFormat="1">
      <c r="A11" s="32" t="s">
        <v>51</v>
      </c>
      <c r="B11" s="32" t="s">
        <v>78</v>
      </c>
      <c r="C11" s="32">
        <v>210214734</v>
      </c>
      <c r="D11" s="32" t="s">
        <v>79</v>
      </c>
      <c r="E11" s="32" t="s">
        <v>7</v>
      </c>
      <c r="F11" s="32" t="s">
        <v>25</v>
      </c>
      <c r="G11" s="32" t="s">
        <v>26</v>
      </c>
      <c r="H11" s="33">
        <v>32390</v>
      </c>
      <c r="I11" s="33">
        <v>36545</v>
      </c>
      <c r="J11" s="33">
        <v>28</v>
      </c>
      <c r="K11" s="44">
        <f t="shared" si="1"/>
        <v>1305.1785714285713</v>
      </c>
      <c r="L11" s="32">
        <v>100</v>
      </c>
      <c r="M11" s="33">
        <v>36245</v>
      </c>
      <c r="N11" s="33">
        <v>300</v>
      </c>
      <c r="O11" s="32" t="s">
        <v>87</v>
      </c>
      <c r="P11" s="32" t="s">
        <v>77</v>
      </c>
      <c r="Q11" s="32" t="s">
        <v>77</v>
      </c>
      <c r="R11" s="33">
        <v>2520</v>
      </c>
      <c r="S11" s="33">
        <v>2408</v>
      </c>
      <c r="T11" s="33">
        <v>2548</v>
      </c>
      <c r="U11" s="33">
        <v>2800</v>
      </c>
      <c r="V11" s="33">
        <f t="shared" si="0"/>
        <v>10276</v>
      </c>
      <c r="W11" s="52">
        <f t="shared" si="2"/>
        <v>2.5553544074641416E-2</v>
      </c>
      <c r="X11" s="34"/>
      <c r="Y11" s="34"/>
      <c r="Z11" s="34"/>
      <c r="AA11" s="34"/>
      <c r="AB11" s="34"/>
      <c r="AC11" s="34"/>
      <c r="AD11" s="34"/>
      <c r="AE11" s="34"/>
      <c r="AF11" s="34"/>
      <c r="AG11" s="34"/>
    </row>
    <row r="12" spans="1:33" s="34" customFormat="1">
      <c r="A12" s="32" t="s">
        <v>51</v>
      </c>
      <c r="B12" s="32" t="s">
        <v>85</v>
      </c>
      <c r="C12" s="32">
        <v>210037506</v>
      </c>
      <c r="D12" s="32" t="s">
        <v>86</v>
      </c>
      <c r="E12" s="32" t="s">
        <v>7</v>
      </c>
      <c r="F12" s="32" t="s">
        <v>37</v>
      </c>
      <c r="G12" s="32" t="s">
        <v>38</v>
      </c>
      <c r="H12" s="33">
        <v>33848</v>
      </c>
      <c r="I12" s="33">
        <v>38143</v>
      </c>
      <c r="J12" s="33">
        <v>28</v>
      </c>
      <c r="K12" s="44">
        <f t="shared" si="1"/>
        <v>1362.25</v>
      </c>
      <c r="L12" s="32">
        <v>100</v>
      </c>
      <c r="M12" s="33">
        <v>37843</v>
      </c>
      <c r="N12" s="33">
        <v>300</v>
      </c>
      <c r="O12" s="32" t="s">
        <v>87</v>
      </c>
      <c r="P12" s="32" t="s">
        <v>4</v>
      </c>
      <c r="Q12" s="32" t="s">
        <v>4</v>
      </c>
      <c r="R12" s="36">
        <v>51520</v>
      </c>
      <c r="S12" s="36">
        <v>60480</v>
      </c>
      <c r="T12" s="36">
        <v>52164</v>
      </c>
      <c r="U12" s="36">
        <v>53060</v>
      </c>
      <c r="V12" s="33">
        <f t="shared" si="0"/>
        <v>217224</v>
      </c>
      <c r="W12" s="52">
        <f t="shared" si="2"/>
        <v>0.54017546302743347</v>
      </c>
    </row>
    <row r="13" spans="1:33" s="17" customFormat="1">
      <c r="C13" s="27"/>
      <c r="H13" s="42"/>
      <c r="I13" s="42"/>
      <c r="J13" s="42"/>
      <c r="K13" s="42"/>
      <c r="M13" s="42"/>
      <c r="N13" s="42"/>
      <c r="R13" s="16">
        <f>SUM(R4:R12)</f>
        <v>98224</v>
      </c>
      <c r="S13" s="16">
        <f t="shared" ref="S13:V13" si="3">SUM(S4:S12)</f>
        <v>109060</v>
      </c>
      <c r="T13" s="16">
        <f t="shared" si="3"/>
        <v>97440</v>
      </c>
      <c r="U13" s="16">
        <f t="shared" si="3"/>
        <v>97412</v>
      </c>
      <c r="V13" s="16">
        <f t="shared" si="3"/>
        <v>402136</v>
      </c>
      <c r="W13" s="52">
        <f t="shared" si="2"/>
        <v>1</v>
      </c>
    </row>
    <row r="14" spans="1:33" s="22" customFormat="1">
      <c r="C14" s="23"/>
      <c r="H14" s="24"/>
      <c r="I14" s="24"/>
      <c r="J14" s="24"/>
      <c r="K14" s="24"/>
      <c r="M14" s="24"/>
      <c r="N14" s="24"/>
      <c r="R14" s="11"/>
      <c r="S14" s="11"/>
      <c r="T14" s="11"/>
      <c r="U14" s="11"/>
      <c r="V14" s="18"/>
      <c r="W14" s="26"/>
    </row>
    <row r="15" spans="1:33" s="22" customFormat="1">
      <c r="C15" s="23"/>
      <c r="H15" s="24"/>
      <c r="I15" s="24"/>
      <c r="J15" s="25"/>
      <c r="K15" s="24"/>
      <c r="M15" s="24"/>
      <c r="N15" s="24"/>
      <c r="R15" s="11"/>
      <c r="S15" s="11"/>
      <c r="T15" s="11"/>
      <c r="U15" s="11"/>
      <c r="V15" s="18"/>
      <c r="W15" s="26"/>
    </row>
    <row r="16" spans="1:33" s="13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45">
        <f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1">
        <v>7560</v>
      </c>
      <c r="S16" s="11">
        <v>7224</v>
      </c>
      <c r="T16" s="11">
        <v>7644</v>
      </c>
      <c r="U16" s="11">
        <v>8400</v>
      </c>
      <c r="V16" s="11">
        <f>SUM(R16:U16)</f>
        <v>30828</v>
      </c>
      <c r="W16" s="12">
        <f t="shared" ref="W16:W24" si="4">V16/$V$24</f>
        <v>2.5150767543859649E-2</v>
      </c>
    </row>
    <row r="17" spans="1:23" s="13" customFormat="1">
      <c r="A17" s="10" t="s">
        <v>52</v>
      </c>
      <c r="B17" s="19" t="s">
        <v>66</v>
      </c>
      <c r="C17" s="20">
        <v>210719823</v>
      </c>
      <c r="D17" s="19" t="s">
        <v>64</v>
      </c>
      <c r="E17" s="19" t="s">
        <v>65</v>
      </c>
      <c r="F17" s="19" t="s">
        <v>25</v>
      </c>
      <c r="G17" s="19" t="s">
        <v>26</v>
      </c>
      <c r="H17" s="21">
        <v>56384</v>
      </c>
      <c r="I17" s="21">
        <v>62848</v>
      </c>
      <c r="J17" s="21">
        <v>84</v>
      </c>
      <c r="K17" s="43">
        <f>I17/J17</f>
        <v>748.19047619047615</v>
      </c>
      <c r="L17" s="10">
        <v>100</v>
      </c>
      <c r="M17" s="21">
        <v>62548</v>
      </c>
      <c r="N17" s="11">
        <v>300</v>
      </c>
      <c r="O17" s="19" t="s">
        <v>70</v>
      </c>
      <c r="P17" s="19" t="s">
        <v>71</v>
      </c>
      <c r="Q17" s="19" t="s">
        <v>71</v>
      </c>
      <c r="R17" s="11">
        <v>128772</v>
      </c>
      <c r="S17" s="11">
        <v>134820</v>
      </c>
      <c r="T17" s="11">
        <v>138852</v>
      </c>
      <c r="U17" s="11">
        <v>124992</v>
      </c>
      <c r="V17" s="11">
        <f>SUM(R17:U17)</f>
        <v>527436</v>
      </c>
      <c r="W17" s="12">
        <f t="shared" si="4"/>
        <v>0.43030427631578949</v>
      </c>
    </row>
    <row r="18" spans="1:23" s="17" customFormat="1">
      <c r="A18" s="15" t="s">
        <v>52</v>
      </c>
      <c r="B18" s="15" t="s">
        <v>60</v>
      </c>
      <c r="C18" s="15">
        <v>210730560</v>
      </c>
      <c r="D18" s="15" t="s">
        <v>61</v>
      </c>
      <c r="E18" s="15" t="s">
        <v>7</v>
      </c>
      <c r="F18" s="15" t="s">
        <v>37</v>
      </c>
      <c r="G18" s="15" t="s">
        <v>38</v>
      </c>
      <c r="H18" s="16">
        <v>64532</v>
      </c>
      <c r="I18" s="16">
        <v>71779</v>
      </c>
      <c r="J18" s="33">
        <v>84</v>
      </c>
      <c r="K18" s="48">
        <f>I18/J18</f>
        <v>854.51190476190482</v>
      </c>
      <c r="L18" s="15">
        <v>100</v>
      </c>
      <c r="M18" s="16">
        <v>71479</v>
      </c>
      <c r="N18" s="16">
        <v>300</v>
      </c>
      <c r="O18" s="15" t="s">
        <v>57</v>
      </c>
      <c r="P18" s="17" t="s">
        <v>62</v>
      </c>
      <c r="Q18" s="17" t="s">
        <v>63</v>
      </c>
      <c r="R18" s="16">
        <v>42000</v>
      </c>
      <c r="S18" s="16">
        <v>42336</v>
      </c>
      <c r="T18" s="16">
        <v>42084</v>
      </c>
      <c r="U18" s="16">
        <v>38724</v>
      </c>
      <c r="V18" s="16">
        <f>SUM(R18:U18)</f>
        <v>165144</v>
      </c>
      <c r="W18" s="14">
        <f t="shared" si="4"/>
        <v>0.13473135964912281</v>
      </c>
    </row>
    <row r="19" spans="1:23" s="17" customFormat="1">
      <c r="A19" s="15" t="s">
        <v>52</v>
      </c>
      <c r="B19" s="15" t="s">
        <v>22</v>
      </c>
      <c r="C19" s="4">
        <v>210230756</v>
      </c>
      <c r="D19" s="15" t="s">
        <v>23</v>
      </c>
      <c r="E19" s="15" t="s">
        <v>24</v>
      </c>
      <c r="F19" s="15" t="s">
        <v>25</v>
      </c>
      <c r="G19" s="15" t="s">
        <v>26</v>
      </c>
      <c r="H19" s="16">
        <v>74300</v>
      </c>
      <c r="I19" s="16">
        <v>82487</v>
      </c>
      <c r="J19" s="16">
        <v>84</v>
      </c>
      <c r="K19" s="46">
        <f>I19/J19</f>
        <v>981.98809523809518</v>
      </c>
      <c r="L19" s="15">
        <v>100</v>
      </c>
      <c r="M19" s="16">
        <v>82187</v>
      </c>
      <c r="N19" s="16">
        <v>300</v>
      </c>
      <c r="O19" s="15" t="s">
        <v>57</v>
      </c>
      <c r="P19" s="15" t="s">
        <v>6</v>
      </c>
      <c r="Q19" s="15" t="s">
        <v>6</v>
      </c>
      <c r="R19" s="16">
        <v>7560</v>
      </c>
      <c r="S19" s="16">
        <v>7224</v>
      </c>
      <c r="T19" s="16">
        <v>7644</v>
      </c>
      <c r="U19" s="16">
        <v>8400</v>
      </c>
      <c r="V19" s="5">
        <f>SUM(R19:U19)</f>
        <v>30828</v>
      </c>
      <c r="W19" s="14">
        <f t="shared" si="4"/>
        <v>2.5150767543859649E-2</v>
      </c>
    </row>
    <row r="20" spans="1:23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47">
        <f t="shared" ref="K20:K23" si="5">I20/J20</f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6">
        <v>15120</v>
      </c>
      <c r="S20" s="16">
        <v>14448</v>
      </c>
      <c r="T20" s="16">
        <v>15288</v>
      </c>
      <c r="U20" s="16">
        <v>16800</v>
      </c>
      <c r="V20" s="5">
        <f t="shared" ref="V20:V23" si="6">SUM(R20:U20)</f>
        <v>61656</v>
      </c>
      <c r="W20" s="14">
        <f t="shared" si="4"/>
        <v>5.0301535087719298E-2</v>
      </c>
    </row>
    <row r="21" spans="1:23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47">
        <f t="shared" si="5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6">
        <v>36876</v>
      </c>
      <c r="S21" s="16">
        <v>40152</v>
      </c>
      <c r="T21" s="16">
        <v>34944</v>
      </c>
      <c r="U21" s="16">
        <v>33936</v>
      </c>
      <c r="V21" s="5">
        <f t="shared" si="6"/>
        <v>145908</v>
      </c>
      <c r="W21" s="14">
        <f t="shared" si="4"/>
        <v>0.11903782894736842</v>
      </c>
    </row>
    <row r="22" spans="1:23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47">
        <f t="shared" si="5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5">
        <v>20076</v>
      </c>
      <c r="S22" s="5">
        <v>25116</v>
      </c>
      <c r="T22" s="5">
        <v>22260</v>
      </c>
      <c r="U22" s="5">
        <v>20244</v>
      </c>
      <c r="V22" s="5">
        <f t="shared" si="6"/>
        <v>87696</v>
      </c>
      <c r="W22" s="14">
        <f t="shared" si="4"/>
        <v>7.1546052631578941E-2</v>
      </c>
    </row>
    <row r="23" spans="1:23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47">
        <f t="shared" si="5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6">
        <v>45780</v>
      </c>
      <c r="S23" s="16">
        <v>48216</v>
      </c>
      <c r="T23" s="16">
        <v>43344</v>
      </c>
      <c r="U23" s="16">
        <v>38892</v>
      </c>
      <c r="V23" s="5">
        <f t="shared" si="6"/>
        <v>176232</v>
      </c>
      <c r="W23" s="14">
        <f t="shared" si="4"/>
        <v>0.14377741228070176</v>
      </c>
    </row>
    <row r="24" spans="1:23" s="6" customFormat="1">
      <c r="H24" s="30"/>
      <c r="I24" s="30"/>
      <c r="K24" s="30"/>
      <c r="R24" s="31">
        <f>SUM(R16:R23)</f>
        <v>303744</v>
      </c>
      <c r="S24" s="31">
        <f t="shared" ref="S24:V24" si="7">SUM(S16:S23)</f>
        <v>319536</v>
      </c>
      <c r="T24" s="31">
        <f t="shared" si="7"/>
        <v>312060</v>
      </c>
      <c r="U24" s="31">
        <f t="shared" si="7"/>
        <v>290388</v>
      </c>
      <c r="V24" s="31">
        <f t="shared" si="7"/>
        <v>1225728</v>
      </c>
      <c r="W24" s="14">
        <f t="shared" si="4"/>
        <v>1</v>
      </c>
    </row>
  </sheetData>
  <sortState ref="A4:AL12">
    <sortCondition ref="K4:K12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2019-02-01T14:04:49Z</dcterms:modified>
</cp:coreProperties>
</file>