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95" yWindow="4440" windowWidth="19440" windowHeight="7275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R19" i="6"/>
  <c r="S19"/>
  <c r="T19"/>
  <c r="V4" l="1"/>
  <c r="V16"/>
  <c r="V6"/>
  <c r="V7"/>
  <c r="M5"/>
  <c r="K13"/>
  <c r="M12"/>
  <c r="K14"/>
  <c r="K16"/>
  <c r="K17"/>
  <c r="K15"/>
  <c r="K12"/>
  <c r="K18"/>
  <c r="K8"/>
  <c r="K7"/>
  <c r="K6"/>
  <c r="K5"/>
  <c r="V18" l="1"/>
  <c r="V15"/>
  <c r="V14"/>
  <c r="V8"/>
  <c r="V5"/>
  <c r="U19"/>
  <c r="V17"/>
  <c r="V13"/>
  <c r="V12"/>
  <c r="V9" l="1"/>
  <c r="W9" s="1"/>
  <c r="W4"/>
  <c r="W5"/>
  <c r="W6"/>
  <c r="W7"/>
  <c r="V19"/>
  <c r="W8"/>
  <c r="W19" l="1"/>
  <c r="W16"/>
  <c r="W14"/>
  <c r="W17"/>
  <c r="W12"/>
  <c r="W15"/>
  <c r="W18"/>
  <c r="W13"/>
</calcChain>
</file>

<file path=xl/sharedStrings.xml><?xml version="1.0" encoding="utf-8"?>
<sst xmlns="http://schemas.openxmlformats.org/spreadsheetml/2006/main" count="132" uniqueCount="78">
  <si>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</si>
  <si>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</si>
  <si>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</si>
  <si>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</si>
  <si>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</si>
  <si>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</si>
  <si>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</si>
  <si>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</si>
  <si>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</si>
  <si>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</si>
  <si>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</si>
  <si>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</si>
  <si>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</si>
  <si>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</si>
  <si>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</si>
  <si>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</si>
  <si>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</si>
  <si>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</si>
  <si>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</si>
  <si>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</si>
  <si>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</si>
  <si>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</si>
  <si>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</si>
  <si>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</si>
  <si>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</si>
  <si>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</si>
  <si>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</si>
  <si>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</si>
  <si>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</si>
  <si>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</si>
  <si>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</si>
  <si>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</si>
  <si>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</si>
  <si>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</si>
  <si>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</si>
  <si>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</si>
  <si>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</si>
  <si>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</si>
  <si>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</si>
  <si>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</si>
  <si>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</si>
  <si>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</si>
  <si>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</si>
  <si>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</si>
  <si>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</si>
  <si>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</si>
  <si>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</si>
  <si>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</si>
  <si>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</si>
  <si>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</si>
  <si>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</si>
  <si>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</si>
  <si>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</si>
  <si>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</si>
  <si>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</si>
  <si>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</si>
  <si>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</si>
  <si>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</si>
  <si>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</si>
  <si>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</si>
  <si>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</si>
  <si>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</si>
  <si>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</si>
  <si>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</si>
  <si>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</si>
  <si>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</si>
  <si>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</si>
  <si>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</si>
  <si>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</si>
  <si>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</si>
  <si>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</si>
  <si>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</si>
  <si>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</si>
  <si>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</si>
  <si>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2018/márc</t>
  </si>
  <si>
    <t>2018/ápr</t>
  </si>
  <si>
    <t>2018/máj</t>
  </si>
  <si>
    <t>2018/jún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</si>
</sst>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55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165" fontId="0" fillId="0" borderId="7" xfId="43" applyNumberFormat="1" applyFont="1" applyBorder="1"/>
    <xf numFmtId="164" fontId="18" fillId="0" borderId="7" xfId="26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B36"/>
  <sheetViews>
    <sheetView tabSelected="1" zoomScale="90" zoomScaleNormal="90" workbookViewId="0">
      <pane xSplit="4" ySplit="3" topLeftCell="M4" activePane="bottomRight" state="frozen"/>
      <selection pane="topRight" activeCell="D1" sqref="D1"/>
      <selection pane="bottomLeft" activeCell="A4" sqref="A4"/>
      <selection pane="bottomRight" activeCell="D33" sqref="D33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47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3" t="s">
        <v>53</v>
      </c>
      <c r="B1" s="44" t="s">
        <v>0</v>
      </c>
      <c r="C1" s="11"/>
      <c r="D1" s="44" t="s">
        <v>1</v>
      </c>
      <c r="E1" s="44" t="s">
        <v>39</v>
      </c>
      <c r="F1" s="44" t="s">
        <v>2</v>
      </c>
      <c r="G1" s="44" t="s">
        <v>3</v>
      </c>
      <c r="H1" s="47" t="s">
        <v>41</v>
      </c>
      <c r="I1" s="47" t="s">
        <v>42</v>
      </c>
      <c r="J1" s="44" t="s">
        <v>40</v>
      </c>
      <c r="K1" s="47" t="s">
        <v>43</v>
      </c>
      <c r="L1" s="50" t="s">
        <v>44</v>
      </c>
      <c r="M1" s="51"/>
      <c r="N1" s="51"/>
      <c r="O1" s="52"/>
      <c r="P1" s="44" t="s">
        <v>45</v>
      </c>
      <c r="Q1" s="44" t="s">
        <v>46</v>
      </c>
      <c r="R1" s="47" t="s">
        <v>74</v>
      </c>
      <c r="S1" s="47" t="s">
        <v>75</v>
      </c>
      <c r="T1" s="47" t="s">
        <v>76</v>
      </c>
      <c r="U1" s="47" t="s">
        <v>77</v>
      </c>
      <c r="V1" s="47" t="s">
        <v>55</v>
      </c>
      <c r="W1" s="47" t="s">
        <v>56</v>
      </c>
    </row>
    <row r="2" spans="1:23" s="1" customFormat="1" ht="12.75" customHeight="1">
      <c r="A2" s="53"/>
      <c r="B2" s="45"/>
      <c r="C2" s="12"/>
      <c r="D2" s="45"/>
      <c r="E2" s="45"/>
      <c r="F2" s="45"/>
      <c r="G2" s="45"/>
      <c r="H2" s="48"/>
      <c r="I2" s="48"/>
      <c r="J2" s="45"/>
      <c r="K2" s="48"/>
      <c r="L2" s="44" t="s">
        <v>48</v>
      </c>
      <c r="M2" s="44" t="s">
        <v>49</v>
      </c>
      <c r="N2" s="44" t="s">
        <v>50</v>
      </c>
      <c r="O2" s="44" t="s">
        <v>47</v>
      </c>
      <c r="P2" s="45"/>
      <c r="Q2" s="45"/>
      <c r="R2" s="48"/>
      <c r="S2" s="48"/>
      <c r="T2" s="48"/>
      <c r="U2" s="48"/>
      <c r="V2" s="48"/>
      <c r="W2" s="48"/>
    </row>
    <row r="3" spans="1:23" s="2" customFormat="1" ht="54" customHeight="1">
      <c r="A3" s="54"/>
      <c r="B3" s="46"/>
      <c r="C3" s="13" t="s">
        <v>54</v>
      </c>
      <c r="D3" s="46"/>
      <c r="E3" s="46"/>
      <c r="F3" s="46"/>
      <c r="G3" s="46"/>
      <c r="H3" s="49"/>
      <c r="I3" s="49"/>
      <c r="J3" s="46"/>
      <c r="K3" s="49"/>
      <c r="L3" s="46"/>
      <c r="M3" s="46"/>
      <c r="N3" s="46"/>
      <c r="O3" s="46"/>
      <c r="P3" s="46"/>
      <c r="Q3" s="46"/>
      <c r="R3" s="49"/>
      <c r="S3" s="49"/>
      <c r="T3" s="49"/>
      <c r="U3" s="49"/>
      <c r="V3" s="49"/>
      <c r="W3" s="49"/>
    </row>
    <row r="4" spans="1:23" s="17" customFormat="1">
      <c r="A4" s="14" t="s">
        <v>51</v>
      </c>
      <c r="B4" s="29" t="s">
        <v>69</v>
      </c>
      <c r="C4" s="37">
        <v>210622335</v>
      </c>
      <c r="D4" s="32" t="s">
        <v>67</v>
      </c>
      <c r="E4" s="38" t="s">
        <v>68</v>
      </c>
      <c r="F4" s="29" t="s">
        <v>25</v>
      </c>
      <c r="G4" s="29" t="s">
        <v>26</v>
      </c>
      <c r="H4" s="30">
        <v>19495</v>
      </c>
      <c r="I4" s="30">
        <v>22410</v>
      </c>
      <c r="J4" s="30">
        <v>27.99</v>
      </c>
      <c r="K4" s="30">
        <v>800.78</v>
      </c>
      <c r="L4" s="17">
        <v>100</v>
      </c>
      <c r="M4" s="30">
        <v>22110</v>
      </c>
      <c r="N4" s="31">
        <v>300</v>
      </c>
      <c r="O4" s="29" t="s">
        <v>73</v>
      </c>
      <c r="P4" s="29" t="s">
        <v>71</v>
      </c>
      <c r="Q4" s="29" t="s">
        <v>71</v>
      </c>
      <c r="R4" s="15">
        <v>5793.9299999999994</v>
      </c>
      <c r="S4" s="15">
        <v>5570.0099999999993</v>
      </c>
      <c r="T4" s="15">
        <v>6297.75</v>
      </c>
      <c r="U4" s="15">
        <v>5430.0599999999995</v>
      </c>
      <c r="V4" s="15">
        <f>SUM(R4:U4)</f>
        <v>23091.75</v>
      </c>
      <c r="W4" s="16">
        <f>V4/$V$9</f>
        <v>0.1578774645118835</v>
      </c>
    </row>
    <row r="5" spans="1:23" s="17" customFormat="1">
      <c r="A5" s="14" t="s">
        <v>51</v>
      </c>
      <c r="B5" s="14" t="s">
        <v>31</v>
      </c>
      <c r="C5" s="14">
        <v>210419091</v>
      </c>
      <c r="D5" s="14" t="s">
        <v>32</v>
      </c>
      <c r="E5" s="14" t="s">
        <v>7</v>
      </c>
      <c r="F5" s="14" t="s">
        <v>25</v>
      </c>
      <c r="G5" s="14" t="s">
        <v>26</v>
      </c>
      <c r="H5" s="15">
        <v>22999</v>
      </c>
      <c r="I5" s="24">
        <v>26251</v>
      </c>
      <c r="J5" s="15">
        <v>28</v>
      </c>
      <c r="K5" s="15">
        <f>I5/J5</f>
        <v>937.53571428571433</v>
      </c>
      <c r="L5" s="14">
        <v>100</v>
      </c>
      <c r="M5" s="15">
        <f>I5-300</f>
        <v>25951</v>
      </c>
      <c r="N5" s="15">
        <v>300</v>
      </c>
      <c r="O5" s="29" t="s">
        <v>73</v>
      </c>
      <c r="P5" s="14" t="s">
        <v>5</v>
      </c>
      <c r="Q5" s="14" t="s">
        <v>5</v>
      </c>
      <c r="R5" s="15">
        <v>980</v>
      </c>
      <c r="S5" s="15">
        <v>756</v>
      </c>
      <c r="T5" s="15">
        <v>1064</v>
      </c>
      <c r="U5" s="15">
        <v>616</v>
      </c>
      <c r="V5" s="15">
        <f>SUM(R5:U5)</f>
        <v>3416</v>
      </c>
      <c r="W5" s="16">
        <f>V5/$V$9</f>
        <v>2.3355069181529943E-2</v>
      </c>
    </row>
    <row r="6" spans="1:23" s="25" customFormat="1">
      <c r="A6" s="23" t="s">
        <v>51</v>
      </c>
      <c r="B6" s="23" t="s">
        <v>29</v>
      </c>
      <c r="C6" s="23">
        <v>210230706</v>
      </c>
      <c r="D6" s="23" t="s">
        <v>30</v>
      </c>
      <c r="E6" s="23" t="s">
        <v>24</v>
      </c>
      <c r="F6" s="23" t="s">
        <v>25</v>
      </c>
      <c r="G6" s="23" t="s">
        <v>26</v>
      </c>
      <c r="H6" s="24">
        <v>24382</v>
      </c>
      <c r="I6" s="24">
        <v>27767</v>
      </c>
      <c r="J6" s="24">
        <v>28</v>
      </c>
      <c r="K6" s="24">
        <f t="shared" ref="K6:K8" si="0">I6/J6</f>
        <v>991.67857142857144</v>
      </c>
      <c r="L6" s="23">
        <v>100</v>
      </c>
      <c r="M6" s="24">
        <v>27467</v>
      </c>
      <c r="N6" s="24">
        <v>300</v>
      </c>
      <c r="O6" s="28" t="s">
        <v>57</v>
      </c>
      <c r="P6" s="23" t="s">
        <v>6</v>
      </c>
      <c r="Q6" s="23" t="s">
        <v>6</v>
      </c>
      <c r="R6" s="15">
        <v>896</v>
      </c>
      <c r="S6" s="15">
        <v>728</v>
      </c>
      <c r="T6" s="15">
        <v>812</v>
      </c>
      <c r="U6" s="15">
        <v>784</v>
      </c>
      <c r="V6" s="15">
        <f t="shared" ref="V6:V8" si="1">SUM(R6:U6)</f>
        <v>3220</v>
      </c>
      <c r="W6" s="22">
        <f>V6/$V$9</f>
        <v>2.2015024228491338E-2</v>
      </c>
    </row>
    <row r="7" spans="1:23" s="25" customFormat="1">
      <c r="A7" s="23" t="s">
        <v>51</v>
      </c>
      <c r="B7" s="23" t="s">
        <v>20</v>
      </c>
      <c r="C7" s="23">
        <v>210145692</v>
      </c>
      <c r="D7" s="23" t="s">
        <v>21</v>
      </c>
      <c r="E7" s="23" t="s">
        <v>8</v>
      </c>
      <c r="F7" s="23" t="s">
        <v>13</v>
      </c>
      <c r="G7" s="23" t="s">
        <v>14</v>
      </c>
      <c r="H7" s="24">
        <v>29731</v>
      </c>
      <c r="I7" s="24">
        <v>33630</v>
      </c>
      <c r="J7" s="24">
        <v>28</v>
      </c>
      <c r="K7" s="24">
        <f t="shared" si="0"/>
        <v>1201.0714285714287</v>
      </c>
      <c r="L7" s="23">
        <v>100</v>
      </c>
      <c r="M7" s="24">
        <v>33330</v>
      </c>
      <c r="N7" s="24">
        <v>300</v>
      </c>
      <c r="O7" s="28" t="s">
        <v>72</v>
      </c>
      <c r="P7" s="23" t="s">
        <v>18</v>
      </c>
      <c r="Q7" s="23" t="s">
        <v>19</v>
      </c>
      <c r="R7" s="15">
        <v>5544</v>
      </c>
      <c r="S7" s="15">
        <v>5656</v>
      </c>
      <c r="T7" s="15">
        <v>5544</v>
      </c>
      <c r="U7" s="15">
        <v>5348</v>
      </c>
      <c r="V7" s="15">
        <f t="shared" si="1"/>
        <v>22092</v>
      </c>
      <c r="W7" s="22">
        <f>V7/$V$9</f>
        <v>0.1510422097067797</v>
      </c>
    </row>
    <row r="8" spans="1:23" s="25" customFormat="1">
      <c r="A8" s="23" t="s">
        <v>51</v>
      </c>
      <c r="B8" s="23" t="s">
        <v>10</v>
      </c>
      <c r="C8" s="23">
        <v>210043094</v>
      </c>
      <c r="D8" s="23" t="s">
        <v>11</v>
      </c>
      <c r="E8" s="23" t="s">
        <v>12</v>
      </c>
      <c r="F8" s="23" t="s">
        <v>13</v>
      </c>
      <c r="G8" s="23" t="s">
        <v>14</v>
      </c>
      <c r="H8" s="24">
        <v>31000</v>
      </c>
      <c r="I8" s="24">
        <v>35022</v>
      </c>
      <c r="J8" s="24">
        <v>28</v>
      </c>
      <c r="K8" s="24">
        <f t="shared" si="0"/>
        <v>1250.7857142857142</v>
      </c>
      <c r="L8" s="23">
        <v>100</v>
      </c>
      <c r="M8" s="24">
        <v>34722</v>
      </c>
      <c r="N8" s="24">
        <v>300</v>
      </c>
      <c r="O8" s="28" t="s">
        <v>58</v>
      </c>
      <c r="P8" s="23" t="s">
        <v>9</v>
      </c>
      <c r="Q8" s="23" t="s">
        <v>9</v>
      </c>
      <c r="R8" s="15">
        <v>27664</v>
      </c>
      <c r="S8" s="15">
        <v>22680</v>
      </c>
      <c r="T8" s="15">
        <v>23548</v>
      </c>
      <c r="U8" s="15">
        <v>20552</v>
      </c>
      <c r="V8" s="15">
        <f t="shared" si="1"/>
        <v>94444</v>
      </c>
      <c r="W8" s="22">
        <f>V8/$V$9</f>
        <v>0.64571023237131553</v>
      </c>
    </row>
    <row r="9" spans="1:23" s="39" customFormat="1">
      <c r="C9" s="40"/>
      <c r="H9" s="41"/>
      <c r="I9" s="41"/>
      <c r="J9" s="41"/>
      <c r="K9" s="41"/>
      <c r="M9" s="41"/>
      <c r="N9" s="41"/>
      <c r="R9" s="15">
        <v>40877.93</v>
      </c>
      <c r="S9" s="15">
        <v>35390.009999999995</v>
      </c>
      <c r="T9" s="15">
        <v>37265.75</v>
      </c>
      <c r="U9" s="15">
        <v>32730.059999999998</v>
      </c>
      <c r="V9" s="15">
        <f t="shared" ref="V9" si="2">SUM(V4:V8)</f>
        <v>146263.75</v>
      </c>
      <c r="W9" s="22">
        <f>V9/$V$9</f>
        <v>1</v>
      </c>
    </row>
    <row r="10" spans="1:23" s="39" customFormat="1">
      <c r="C10" s="40"/>
      <c r="H10" s="41"/>
      <c r="I10" s="41"/>
      <c r="J10" s="41"/>
      <c r="K10" s="41"/>
      <c r="M10" s="41"/>
      <c r="N10" s="41"/>
      <c r="R10" s="15"/>
      <c r="S10" s="15"/>
      <c r="T10" s="15"/>
      <c r="U10" s="15"/>
      <c r="V10" s="31"/>
      <c r="W10" s="43"/>
    </row>
    <row r="11" spans="1:23" s="39" customFormat="1">
      <c r="C11" s="40"/>
      <c r="H11" s="41"/>
      <c r="I11" s="41"/>
      <c r="J11" s="42"/>
      <c r="K11" s="41"/>
      <c r="M11" s="41"/>
      <c r="N11" s="41"/>
      <c r="R11" s="15"/>
      <c r="S11" s="15"/>
      <c r="T11" s="15"/>
      <c r="U11" s="15"/>
      <c r="V11" s="31"/>
      <c r="W11" s="43"/>
    </row>
    <row r="12" spans="1:23" s="17" customFormat="1">
      <c r="A12" s="14" t="s">
        <v>52</v>
      </c>
      <c r="B12" s="14" t="s">
        <v>33</v>
      </c>
      <c r="C12" s="14">
        <v>210419106</v>
      </c>
      <c r="D12" s="14" t="s">
        <v>34</v>
      </c>
      <c r="E12" s="14" t="s">
        <v>7</v>
      </c>
      <c r="F12" s="14" t="s">
        <v>25</v>
      </c>
      <c r="G12" s="14" t="s">
        <v>26</v>
      </c>
      <c r="H12" s="15">
        <v>53381</v>
      </c>
      <c r="I12" s="15">
        <v>59556</v>
      </c>
      <c r="J12" s="15">
        <v>84</v>
      </c>
      <c r="K12" s="15">
        <f>I12/J12</f>
        <v>709</v>
      </c>
      <c r="L12" s="14">
        <v>100</v>
      </c>
      <c r="M12" s="15">
        <f>I12-N12</f>
        <v>59256</v>
      </c>
      <c r="N12" s="15">
        <v>300</v>
      </c>
      <c r="O12" s="14" t="s">
        <v>59</v>
      </c>
      <c r="P12" s="14" t="s">
        <v>5</v>
      </c>
      <c r="Q12" s="14" t="s">
        <v>5</v>
      </c>
      <c r="R12" s="15">
        <v>60816</v>
      </c>
      <c r="S12" s="15">
        <v>58212</v>
      </c>
      <c r="T12" s="15">
        <v>63000</v>
      </c>
      <c r="U12" s="15">
        <v>48888</v>
      </c>
      <c r="V12" s="15">
        <f>SUM(R12:U12)</f>
        <v>230916</v>
      </c>
      <c r="W12" s="16">
        <f t="shared" ref="W12:W19" si="3">V12/$V$19</f>
        <v>0.18136139326164621</v>
      </c>
    </row>
    <row r="13" spans="1:23" s="17" customFormat="1">
      <c r="A13" s="14" t="s">
        <v>52</v>
      </c>
      <c r="B13" s="32" t="s">
        <v>66</v>
      </c>
      <c r="C13" s="33">
        <v>210719823</v>
      </c>
      <c r="D13" s="32" t="s">
        <v>64</v>
      </c>
      <c r="E13" s="32" t="s">
        <v>65</v>
      </c>
      <c r="F13" s="32" t="s">
        <v>25</v>
      </c>
      <c r="G13" s="32" t="s">
        <v>26</v>
      </c>
      <c r="H13" s="34">
        <v>56384</v>
      </c>
      <c r="I13" s="34">
        <v>62848</v>
      </c>
      <c r="J13" s="34">
        <v>84</v>
      </c>
      <c r="K13" s="34">
        <f>I13/J13</f>
        <v>748.19047619047615</v>
      </c>
      <c r="L13" s="14">
        <v>100</v>
      </c>
      <c r="M13" s="34">
        <v>62548</v>
      </c>
      <c r="N13" s="15">
        <v>300</v>
      </c>
      <c r="O13" s="32" t="s">
        <v>70</v>
      </c>
      <c r="P13" s="32" t="s">
        <v>71</v>
      </c>
      <c r="Q13" s="32" t="s">
        <v>71</v>
      </c>
      <c r="R13" s="15">
        <v>113064</v>
      </c>
      <c r="S13" s="15">
        <v>106008</v>
      </c>
      <c r="T13" s="15">
        <v>136584</v>
      </c>
      <c r="U13" s="15">
        <v>121380</v>
      </c>
      <c r="V13" s="15">
        <f>SUM(R13:U13)</f>
        <v>477036</v>
      </c>
      <c r="W13" s="16">
        <f t="shared" si="3"/>
        <v>0.37466400594139282</v>
      </c>
    </row>
    <row r="14" spans="1:23" s="25" customFormat="1">
      <c r="A14" s="23" t="s">
        <v>52</v>
      </c>
      <c r="B14" s="23" t="s">
        <v>60</v>
      </c>
      <c r="C14" s="23">
        <v>210730560</v>
      </c>
      <c r="D14" s="23" t="s">
        <v>61</v>
      </c>
      <c r="E14" s="23" t="s">
        <v>7</v>
      </c>
      <c r="F14" s="23" t="s">
        <v>37</v>
      </c>
      <c r="G14" s="23" t="s">
        <v>38</v>
      </c>
      <c r="H14" s="24">
        <v>64532</v>
      </c>
      <c r="I14" s="24">
        <v>71779</v>
      </c>
      <c r="J14" s="24">
        <v>83.98</v>
      </c>
      <c r="K14" s="24">
        <f>I14/J14</f>
        <v>854.71540843057869</v>
      </c>
      <c r="L14" s="23">
        <v>100</v>
      </c>
      <c r="M14" s="24">
        <v>71479</v>
      </c>
      <c r="N14" s="24">
        <v>300</v>
      </c>
      <c r="O14" s="28" t="s">
        <v>57</v>
      </c>
      <c r="P14" s="25" t="s">
        <v>62</v>
      </c>
      <c r="Q14" s="25" t="s">
        <v>63</v>
      </c>
      <c r="R14" s="15">
        <v>37455.08</v>
      </c>
      <c r="S14" s="15">
        <v>35019.660000000003</v>
      </c>
      <c r="T14" s="15">
        <v>38126.92</v>
      </c>
      <c r="U14" s="15">
        <v>37203.14</v>
      </c>
      <c r="V14" s="15">
        <f>SUM(R14:U14)</f>
        <v>147804.79999999999</v>
      </c>
      <c r="W14" s="22">
        <f t="shared" si="3"/>
        <v>0.11608586870879005</v>
      </c>
    </row>
    <row r="15" spans="1:23" s="25" customFormat="1">
      <c r="A15" s="23" t="s">
        <v>52</v>
      </c>
      <c r="B15" s="23" t="s">
        <v>22</v>
      </c>
      <c r="C15" s="8">
        <v>210230756</v>
      </c>
      <c r="D15" s="28" t="s">
        <v>23</v>
      </c>
      <c r="E15" s="23" t="s">
        <v>24</v>
      </c>
      <c r="F15" s="23" t="s">
        <v>25</v>
      </c>
      <c r="G15" s="23" t="s">
        <v>26</v>
      </c>
      <c r="H15" s="24">
        <v>74300</v>
      </c>
      <c r="I15" s="24">
        <v>82487</v>
      </c>
      <c r="J15" s="24">
        <v>84</v>
      </c>
      <c r="K15" s="24">
        <f>I15/J15</f>
        <v>981.98809523809518</v>
      </c>
      <c r="L15" s="23">
        <v>100</v>
      </c>
      <c r="M15" s="24">
        <v>82187</v>
      </c>
      <c r="N15" s="24">
        <v>300</v>
      </c>
      <c r="O15" s="23" t="s">
        <v>57</v>
      </c>
      <c r="P15" s="23" t="s">
        <v>6</v>
      </c>
      <c r="Q15" s="23" t="s">
        <v>6</v>
      </c>
      <c r="R15" s="15">
        <v>40236</v>
      </c>
      <c r="S15" s="15">
        <v>33852</v>
      </c>
      <c r="T15" s="15">
        <v>36792</v>
      </c>
      <c r="U15" s="15">
        <v>34944</v>
      </c>
      <c r="V15" s="7">
        <f>SUM(R15:U15)</f>
        <v>145824</v>
      </c>
      <c r="W15" s="22">
        <f t="shared" si="3"/>
        <v>0.11453014867305122</v>
      </c>
    </row>
    <row r="16" spans="1:23" s="10" customFormat="1">
      <c r="A16" s="8" t="s">
        <v>52</v>
      </c>
      <c r="B16" s="8" t="s">
        <v>27</v>
      </c>
      <c r="C16" s="8">
        <v>210230764</v>
      </c>
      <c r="D16" s="8" t="s">
        <v>28</v>
      </c>
      <c r="E16" s="8" t="s">
        <v>24</v>
      </c>
      <c r="F16" s="8" t="s">
        <v>25</v>
      </c>
      <c r="G16" s="8" t="s">
        <v>26</v>
      </c>
      <c r="H16" s="9">
        <v>149540</v>
      </c>
      <c r="I16" s="9">
        <v>164966</v>
      </c>
      <c r="J16" s="9">
        <v>168</v>
      </c>
      <c r="K16" s="9">
        <f t="shared" ref="K16:K18" si="4">I16/J16</f>
        <v>981.94047619047615</v>
      </c>
      <c r="L16" s="8">
        <v>100</v>
      </c>
      <c r="M16" s="9">
        <v>164666</v>
      </c>
      <c r="N16" s="9">
        <v>300</v>
      </c>
      <c r="O16" s="5" t="s">
        <v>57</v>
      </c>
      <c r="P16" s="8" t="s">
        <v>6</v>
      </c>
      <c r="Q16" s="8" t="s">
        <v>6</v>
      </c>
      <c r="R16" s="15">
        <v>22512</v>
      </c>
      <c r="S16" s="15">
        <v>24192</v>
      </c>
      <c r="T16" s="15">
        <v>21504</v>
      </c>
      <c r="U16" s="15">
        <v>21000</v>
      </c>
      <c r="V16" s="7">
        <f t="shared" ref="V16:V18" si="5">SUM(R16:U16)</f>
        <v>89208</v>
      </c>
      <c r="W16" s="22">
        <f t="shared" si="3"/>
        <v>7.0063950397914979E-2</v>
      </c>
    </row>
    <row r="17" spans="1:28">
      <c r="A17" s="5" t="s">
        <v>52</v>
      </c>
      <c r="B17" s="5" t="s">
        <v>15</v>
      </c>
      <c r="C17" s="8">
        <v>210168705</v>
      </c>
      <c r="D17" s="5" t="s">
        <v>16</v>
      </c>
      <c r="E17" s="5" t="s">
        <v>17</v>
      </c>
      <c r="F17" s="5" t="s">
        <v>13</v>
      </c>
      <c r="G17" s="5" t="s">
        <v>14</v>
      </c>
      <c r="H17" s="3">
        <v>92280</v>
      </c>
      <c r="I17" s="3">
        <v>102197</v>
      </c>
      <c r="J17" s="3">
        <v>84</v>
      </c>
      <c r="K17" s="3">
        <f t="shared" si="4"/>
        <v>1216.6309523809523</v>
      </c>
      <c r="L17" s="5">
        <v>100</v>
      </c>
      <c r="M17" s="3">
        <v>101897</v>
      </c>
      <c r="N17" s="3">
        <v>300</v>
      </c>
      <c r="O17" s="5" t="s">
        <v>57</v>
      </c>
      <c r="P17" s="5" t="s">
        <v>18</v>
      </c>
      <c r="Q17" s="5" t="s">
        <v>19</v>
      </c>
      <c r="R17" s="15">
        <v>40320</v>
      </c>
      <c r="S17" s="15">
        <v>41748</v>
      </c>
      <c r="T17" s="15">
        <v>41916</v>
      </c>
      <c r="U17" s="15">
        <v>38556</v>
      </c>
      <c r="V17" s="7">
        <f t="shared" si="5"/>
        <v>162540</v>
      </c>
      <c r="W17" s="22">
        <f t="shared" si="3"/>
        <v>0.12765889267416713</v>
      </c>
    </row>
    <row r="18" spans="1:28">
      <c r="A18" s="5" t="s">
        <v>52</v>
      </c>
      <c r="B18" s="5" t="s">
        <v>35</v>
      </c>
      <c r="C18" s="8">
        <v>210048874</v>
      </c>
      <c r="D18" s="5" t="s">
        <v>36</v>
      </c>
      <c r="E18" s="5" t="s">
        <v>7</v>
      </c>
      <c r="F18" s="5" t="s">
        <v>37</v>
      </c>
      <c r="G18" s="5" t="s">
        <v>38</v>
      </c>
      <c r="H18" s="3">
        <v>95485</v>
      </c>
      <c r="I18" s="3">
        <v>105710</v>
      </c>
      <c r="J18" s="3">
        <v>84</v>
      </c>
      <c r="K18" s="3">
        <f t="shared" si="4"/>
        <v>1258.452380952381</v>
      </c>
      <c r="L18" s="5">
        <v>100</v>
      </c>
      <c r="M18" s="3">
        <v>105410</v>
      </c>
      <c r="N18" s="3">
        <v>300</v>
      </c>
      <c r="O18" s="5" t="s">
        <v>57</v>
      </c>
      <c r="P18" s="5" t="s">
        <v>4</v>
      </c>
      <c r="Q18" s="5" t="s">
        <v>4</v>
      </c>
      <c r="R18" s="15">
        <v>5376</v>
      </c>
      <c r="S18" s="15">
        <v>4704</v>
      </c>
      <c r="T18" s="15">
        <v>5124</v>
      </c>
      <c r="U18" s="15">
        <v>4704</v>
      </c>
      <c r="V18" s="7">
        <f t="shared" si="5"/>
        <v>19908</v>
      </c>
      <c r="W18" s="22">
        <f t="shared" si="3"/>
        <v>1.5635740343037524E-2</v>
      </c>
    </row>
    <row r="19" spans="1:28">
      <c r="R19" s="21">
        <f t="shared" ref="R19:T19" si="6">SUM(R12:R18)</f>
        <v>319779.08</v>
      </c>
      <c r="S19" s="21">
        <f t="shared" si="6"/>
        <v>303735.66000000003</v>
      </c>
      <c r="T19" s="21">
        <f t="shared" si="6"/>
        <v>343046.92</v>
      </c>
      <c r="U19" s="21">
        <f>SUM(U12:U18)</f>
        <v>306675.14</v>
      </c>
      <c r="V19" s="21">
        <f>SUM(V12:V18)</f>
        <v>1273236.8</v>
      </c>
      <c r="W19" s="6">
        <f t="shared" si="3"/>
        <v>1</v>
      </c>
    </row>
    <row r="20" spans="1:28">
      <c r="R20" s="26"/>
      <c r="S20" s="26"/>
      <c r="T20" s="26"/>
      <c r="U20" s="26"/>
      <c r="V20" s="26"/>
      <c r="W20" s="27"/>
    </row>
    <row r="21" spans="1:28">
      <c r="R21" s="26"/>
      <c r="S21" s="26"/>
      <c r="T21" s="26"/>
      <c r="U21" s="26"/>
      <c r="V21" s="26"/>
      <c r="W21" s="27"/>
    </row>
    <row r="22" spans="1:28">
      <c r="R22" s="26"/>
      <c r="S22" s="26"/>
      <c r="T22" s="26"/>
      <c r="U22" s="26"/>
      <c r="V22" s="26"/>
      <c r="W22" s="27"/>
    </row>
    <row r="23" spans="1:28">
      <c r="Q23" s="20"/>
      <c r="R23" s="18"/>
      <c r="S23" s="35"/>
      <c r="T23" s="36"/>
      <c r="U23" s="36"/>
      <c r="V23" s="36"/>
      <c r="W23" s="36"/>
      <c r="X23" s="36"/>
      <c r="Y23" s="36"/>
      <c r="Z23" s="36"/>
      <c r="AA23" s="36"/>
      <c r="AB23" s="35"/>
    </row>
    <row r="24" spans="1:28">
      <c r="Q24" s="20"/>
      <c r="R24" s="18"/>
      <c r="S24" s="19"/>
      <c r="T24" s="19"/>
    </row>
    <row r="25" spans="1:28">
      <c r="Q25" s="20"/>
      <c r="R25" s="18"/>
      <c r="S25" s="19"/>
      <c r="T25" s="19"/>
    </row>
    <row r="26" spans="1:28">
      <c r="Q26" s="20"/>
      <c r="R26" s="18"/>
      <c r="S26" s="19"/>
      <c r="T26" s="19"/>
    </row>
    <row r="27" spans="1:28">
      <c r="Q27" s="20"/>
      <c r="R27" s="18"/>
      <c r="S27" s="19"/>
      <c r="T27" s="19"/>
    </row>
    <row r="28" spans="1:28">
      <c r="Q28" s="20"/>
      <c r="R28" s="18"/>
      <c r="S28" s="19"/>
      <c r="T28" s="19"/>
    </row>
    <row r="29" spans="1:28">
      <c r="Q29" s="20"/>
      <c r="R29" s="18"/>
      <c r="S29" s="19"/>
      <c r="T29" s="19"/>
    </row>
    <row r="30" spans="1:28">
      <c r="Q30" s="20"/>
      <c r="R30" s="18"/>
      <c r="S30" s="19"/>
      <c r="T30" s="19"/>
    </row>
    <row r="31" spans="1:28">
      <c r="Q31" s="20"/>
      <c r="R31" s="18"/>
      <c r="S31" s="19"/>
      <c r="T31" s="19"/>
    </row>
    <row r="32" spans="1:28">
      <c r="Q32" s="20"/>
      <c r="R32" s="18"/>
      <c r="S32" s="19"/>
      <c r="T32" s="19"/>
    </row>
    <row r="33" spans="17:20">
      <c r="Q33" s="20"/>
      <c r="R33" s="18"/>
      <c r="S33" s="19"/>
      <c r="T33" s="19"/>
    </row>
    <row r="34" spans="17:20">
      <c r="Q34" s="20"/>
      <c r="R34" s="18"/>
      <c r="S34" s="19"/>
      <c r="T34" s="19"/>
    </row>
    <row r="35" spans="17:20">
      <c r="Q35" s="20"/>
      <c r="R35" s="18"/>
      <c r="S35" s="19"/>
      <c r="T35" s="19"/>
    </row>
    <row r="36" spans="17:20">
      <c r="Q36" s="20"/>
      <c r="R36" s="18"/>
      <c r="S36" s="19"/>
      <c r="T36" s="19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2018-08-01T15:13:13Z</dcterms:modified>
</cp:coreProperties>
</file>